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240" windowHeight="7935"/>
  </bookViews>
  <sheets>
    <sheet name="REC. BALANCE 2016" sheetId="1" r:id="rId1"/>
  </sheets>
  <externalReferences>
    <externalReference r:id="rId2"/>
  </externalReferences>
  <definedNames>
    <definedName name="_xlnm._FilterDatabase" localSheetId="0" hidden="1">'REC. BALANCE 2016'!$B$4:$N$45</definedName>
    <definedName name="_xlnm.Print_Area" localSheetId="0">'REC. BALANCE 2016'!$A$1:$O$45</definedName>
    <definedName name="_xlnm.Print_Titles" localSheetId="0">'REC. BALANCE 2016'!$1:$4</definedName>
  </definedNames>
  <calcPr calcId="144525"/>
</workbook>
</file>

<file path=xl/calcChain.xml><?xml version="1.0" encoding="utf-8"?>
<calcChain xmlns="http://schemas.openxmlformats.org/spreadsheetml/2006/main">
  <c r="N45" i="1" l="1"/>
  <c r="K45" i="1"/>
  <c r="L45" i="1"/>
  <c r="M45" i="1"/>
  <c r="I45" i="1"/>
  <c r="J45" i="1"/>
  <c r="H45" i="1"/>
  <c r="G40" i="1"/>
  <c r="G45" i="1" s="1"/>
  <c r="H26" i="1"/>
  <c r="F26" i="1"/>
  <c r="F45" i="1" s="1"/>
  <c r="C45" i="1"/>
  <c r="E45" i="1" l="1"/>
  <c r="D33" i="1" l="1"/>
  <c r="D45" i="1" s="1"/>
</calcChain>
</file>

<file path=xl/sharedStrings.xml><?xml version="1.0" encoding="utf-8"?>
<sst xmlns="http://schemas.openxmlformats.org/spreadsheetml/2006/main" count="78" uniqueCount="72">
  <si>
    <t xml:space="preserve">Aumento de la producción de la investigación aplicada en el Politécnico Colombiano JIC </t>
  </si>
  <si>
    <t>Creación y operación de consultorios tecnológicos en las facultades y las unidades regionales</t>
  </si>
  <si>
    <t>Fortalecimiento y articulación de las Granjas con la academia y la investigación</t>
  </si>
  <si>
    <t>Consolidación de los servicios de bienestar y desarrollo humano integral para la toda la institución</t>
  </si>
  <si>
    <t>Plan de Desarrollo Tecnológico</t>
  </si>
  <si>
    <t>Mejoramiento del Plan Ambiental</t>
  </si>
  <si>
    <t>PROYECTO</t>
  </si>
  <si>
    <t>Mejoramiento de los servicios bibliotecarios del Politécnico Colombiano JIC</t>
  </si>
  <si>
    <t xml:space="preserve">Programa de Fomento Cultural </t>
  </si>
  <si>
    <t>Fortalecimiento de la cultura de la planificación institucional orientada al logro</t>
  </si>
  <si>
    <t>Integración de los sistemas de gestión  de calidad</t>
  </si>
  <si>
    <t>Mejoramiento de los servicios de Laboratorio del Politécnico Colombiano JIC</t>
  </si>
  <si>
    <t>Fortalecimiento de la calidad docente en todos su niveles en cuanto a su desarrollo y evaluación, con perfiles afines a las líneas de investigación y competencias para formar en ámbitos de la tecnología</t>
  </si>
  <si>
    <t>Semilleros de innovación y emprendimiento</t>
  </si>
  <si>
    <t xml:space="preserve">Fortalecimiento de las relaciones de la institución con las comunidades </t>
  </si>
  <si>
    <t>Desarrollar programas de fidelización dirigido a las redes de  graduados</t>
  </si>
  <si>
    <t>Programa de cooperación para la internacionalización académica</t>
  </si>
  <si>
    <t>Fortalecimiento de los conocimientos y competencias de los servidores públicos del Politécnico Colombiano Jaime Isaza Cadavid (Plan de Capacitación)</t>
  </si>
  <si>
    <t>Fortalecimiento de la infraestructura física para apoyar el desarrollo institucional</t>
  </si>
  <si>
    <t>Implementación de un sistema integrado de información, de tipo ERP</t>
  </si>
  <si>
    <t>ASIGNACIÓN PROPUESTA</t>
  </si>
  <si>
    <t>Incremento en el número de programas de alta calidad, mantenimiento y sostenimiento de los registros calificados de los programas que en la actualidad se ofertan</t>
  </si>
  <si>
    <t>Preparación y realización del proceso de Autoevaluación Institucional</t>
  </si>
  <si>
    <t>Identificación de la nueva oferta académica del Politécnico a partir de los requerimientos del sector productivo y la sociedad</t>
  </si>
  <si>
    <t>Construyendo presente</t>
  </si>
  <si>
    <t>Mejoramiento de la calidad de los programas académicos y de la institución</t>
  </si>
  <si>
    <t>Fortalecimiento de las actuales Unidades  Regionales de Oriente y Urabá en términos académicos, de infraestructura de soporte y sostenibilidad.</t>
  </si>
  <si>
    <t>Mejoramiento de las condiciones de permanencia estudiantil - Fondo alimentario</t>
  </si>
  <si>
    <t>Programas de Bienestar Social Laboral</t>
  </si>
  <si>
    <t>Gestión de proyectos con el sector productivo público y privado</t>
  </si>
  <si>
    <t>Fortalecimiento de la infraestructura y funcionamiento de la extensión</t>
  </si>
  <si>
    <t>EJE ESTRATÉGICO DE DESARROLLO: INTERACCION POLITECNICO COLOMBIANO - SOCIEDAD</t>
  </si>
  <si>
    <t>EJE ESTRATÉGICO DE DESARROLLO: FORTALECIMIENTO DEL CAPITAL SOCIAL DEL TERRITORIO</t>
  </si>
  <si>
    <t>EJE ESTRATÉGICO DE DESARROLLO: FORMACIÓN TECNOLÓGICA DE EXCELENCIA</t>
  </si>
  <si>
    <t>EJE ESTRATÉGICO DE DESARROLLO: DESARROLLO CIENTÍFICO Y TECNOLÓGICO</t>
  </si>
  <si>
    <t>EJE ESTRATÉGICO DE DESARROLLO: MODERNIZACIÓN DE LA GESTIÓN UNIVERSITARIA</t>
  </si>
  <si>
    <t>Mejoramiento de los servicios de la gestión documental en el Politécnico Colombiano Jaime Isaza Cadavid</t>
  </si>
  <si>
    <t>Fortalecimiento de las capacidades de producción  y emisión de contenidos en el PCJIC.</t>
  </si>
  <si>
    <t>Programa de Deporte Universitario</t>
  </si>
  <si>
    <t>Nuevo en POAI 2016</t>
  </si>
  <si>
    <t>Mejoramiento de los procesos de admisión a la universidad</t>
  </si>
  <si>
    <t>Mejoramiento de la cultura investigativa</t>
  </si>
  <si>
    <t>Mejoramiento de la relación con los graduados</t>
  </si>
  <si>
    <t>Mejoramiento de la relación con los sectores económicos</t>
  </si>
  <si>
    <t>Mejoramiento de la cooperación nacional e internacional</t>
  </si>
  <si>
    <t>Mejoramiento y consolidación de las sedes regionales</t>
  </si>
  <si>
    <t>Mejoramiento de la gestión institucional</t>
  </si>
  <si>
    <t>Actualización del Cálculo Actuarial del Pasivo Pensional del Politécnico Colombiano JIC</t>
  </si>
  <si>
    <t>Mejoramiento del Bienestar institucional</t>
  </si>
  <si>
    <t>Mejoramiento de la comunicación, la cohesión e identidad Institucional</t>
  </si>
  <si>
    <t>Adecuación de la Infraestructura y dotación para la excelencia</t>
  </si>
  <si>
    <t>PROGRAMA</t>
  </si>
  <si>
    <t>Mejoramiento de los procesos para la acreditación de programas e institucional</t>
  </si>
  <si>
    <t>Fortalecimiento de los Grupos de Investigación Politécnico JIC</t>
  </si>
  <si>
    <t>Estampilla Poli - Rionegro</t>
  </si>
  <si>
    <t>Centro de la Tecnología, Emprendimiento e Innovación</t>
  </si>
  <si>
    <t>Aporte Dptal adecuación Apartadó</t>
  </si>
  <si>
    <t>Devolución de IVA</t>
  </si>
  <si>
    <t>Aporte Dptal adecuación Rionegro</t>
  </si>
  <si>
    <t>Convenios</t>
  </si>
  <si>
    <t>Excedentes de Extensión</t>
  </si>
  <si>
    <t>Estampilla Politécnica</t>
  </si>
  <si>
    <t>Estampilla Prodesarrollo</t>
  </si>
  <si>
    <t>Centro de la Tecnología, Emprendimiento e Innovación 2703 
(Aporte departamental 10,200)</t>
  </si>
  <si>
    <t>Observación</t>
  </si>
  <si>
    <t>Adecuación de la oferta académica Institucional pregrado</t>
  </si>
  <si>
    <t>Mejoramiento de la relación de la extensión con la docencia y la investigación aplicada</t>
  </si>
  <si>
    <t>TOTAL</t>
  </si>
  <si>
    <t>DISTRIBUCIÓN DE RECURSOS DEL BALANCE 2016</t>
  </si>
  <si>
    <t>Fondo de Bienestar Social y Laboral</t>
  </si>
  <si>
    <t>Recursos CREE</t>
  </si>
  <si>
    <t>Fortalecimiento de la gestión del inventario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</si>
</sst>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/>
    </xf>
    <xf numFmtId="164" fontId="3" fillId="0" borderId="1" xfId="1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justify" vertical="center"/>
    </xf>
    <xf numFmtId="164" fontId="3" fillId="0" borderId="19" xfId="1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8" xfId="1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justify" vertical="center"/>
    </xf>
    <xf numFmtId="164" fontId="3" fillId="0" borderId="21" xfId="1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justify" vertical="center"/>
    </xf>
    <xf numFmtId="164" fontId="4" fillId="5" borderId="7" xfId="0" applyNumberFormat="1" applyFont="1" applyFill="1" applyBorder="1"/>
    <xf numFmtId="164" fontId="3" fillId="0" borderId="19" xfId="0" applyNumberFormat="1" applyFont="1" applyFill="1" applyBorder="1" applyAlignment="1">
      <alignment vertical="center" wrapText="1"/>
    </xf>
    <xf numFmtId="164" fontId="3" fillId="0" borderId="26" xfId="1" applyNumberFormat="1" applyFont="1" applyFill="1" applyBorder="1" applyAlignment="1">
      <alignment vertical="center" wrapText="1"/>
    </xf>
    <xf numFmtId="164" fontId="3" fillId="0" borderId="11" xfId="1" applyNumberFormat="1" applyFont="1" applyFill="1" applyBorder="1" applyAlignment="1">
      <alignment vertical="center" wrapText="1"/>
    </xf>
    <xf numFmtId="164" fontId="3" fillId="0" borderId="12" xfId="1" applyNumberFormat="1" applyFont="1" applyFill="1" applyBorder="1" applyAlignment="1">
      <alignment vertical="center" wrapText="1"/>
    </xf>
    <xf numFmtId="164" fontId="3" fillId="0" borderId="26" xfId="1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 wrapText="1"/>
    </xf>
    <xf numFmtId="164" fontId="3" fillId="0" borderId="21" xfId="1" applyNumberFormat="1" applyFont="1" applyFill="1" applyBorder="1" applyAlignment="1">
      <alignment vertical="top"/>
    </xf>
    <xf numFmtId="164" fontId="3" fillId="2" borderId="11" xfId="1" applyNumberFormat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vertical="top"/>
    </xf>
    <xf numFmtId="164" fontId="4" fillId="5" borderId="13" xfId="0" applyNumberFormat="1" applyFont="1" applyFill="1" applyBorder="1"/>
    <xf numFmtId="49" fontId="3" fillId="0" borderId="1" xfId="0" applyNumberFormat="1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3" fillId="0" borderId="28" xfId="1" applyNumberFormat="1" applyFont="1" applyFill="1" applyBorder="1" applyAlignment="1">
      <alignment vertical="center" wrapText="1"/>
    </xf>
    <xf numFmtId="164" fontId="3" fillId="0" borderId="29" xfId="1" applyNumberFormat="1" applyFont="1" applyFill="1" applyBorder="1" applyAlignment="1">
      <alignment vertical="center" wrapText="1"/>
    </xf>
    <xf numFmtId="164" fontId="3" fillId="0" borderId="30" xfId="1" applyNumberFormat="1" applyFont="1" applyFill="1" applyBorder="1" applyAlignment="1">
      <alignment vertical="center" wrapText="1"/>
    </xf>
    <xf numFmtId="164" fontId="3" fillId="0" borderId="27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5" xfId="1" applyNumberFormat="1" applyFont="1" applyFill="1" applyBorder="1" applyAlignment="1">
      <alignment vertical="center"/>
    </xf>
    <xf numFmtId="164" fontId="5" fillId="0" borderId="28" xfId="0" applyNumberFormat="1" applyFont="1" applyBorder="1"/>
    <xf numFmtId="164" fontId="3" fillId="0" borderId="28" xfId="0" applyNumberFormat="1" applyFont="1" applyFill="1" applyBorder="1" applyAlignment="1">
      <alignment vertical="center" wrapText="1"/>
    </xf>
    <xf numFmtId="164" fontId="3" fillId="0" borderId="31" xfId="1" applyNumberFormat="1" applyFont="1" applyFill="1" applyBorder="1" applyAlignment="1">
      <alignment vertical="center" wrapText="1"/>
    </xf>
    <xf numFmtId="164" fontId="3" fillId="0" borderId="7" xfId="1" applyNumberFormat="1" applyFont="1" applyFill="1" applyBorder="1" applyAlignment="1">
      <alignment vertical="center"/>
    </xf>
    <xf numFmtId="164" fontId="3" fillId="2" borderId="29" xfId="1" applyNumberFormat="1" applyFont="1" applyFill="1" applyBorder="1" applyAlignment="1">
      <alignment vertical="center"/>
    </xf>
    <xf numFmtId="164" fontId="0" fillId="0" borderId="1" xfId="0" applyNumberFormat="1" applyFont="1" applyBorder="1"/>
    <xf numFmtId="164" fontId="3" fillId="0" borderId="15" xfId="1" applyNumberFormat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left" vertical="center" wrapText="1"/>
    </xf>
    <xf numFmtId="164" fontId="3" fillId="0" borderId="23" xfId="1" applyNumberFormat="1" applyFont="1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horizontal="left" vertical="center"/>
    </xf>
    <xf numFmtId="164" fontId="4" fillId="5" borderId="4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curio.elpoli.edu.co/Users/sbgarcia/AppData/Local/Microsoft/Windows/Temporary%20Internet%20Files/Content.Outlook/YES358WW/FPL38%20-%20PLAN%20OPERATIVO%20ANUAL%20DE%20INVERSIONES%20-%202016%20MOD%20NO.%203%20-%20REC%20BAL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16"/>
    </sheetNames>
    <sheetDataSet>
      <sheetData sheetId="0">
        <row r="46">
          <cell r="F46">
            <v>700000000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workbookViewId="0">
      <selection sqref="A1:O1"/>
    </sheetView>
  </sheetViews>
  <sheetFormatPr baseColWidth="10" defaultRowHeight="15" x14ac:dyDescent="0.25"/>
  <cols>
    <col min="1" max="1" width="18" style="35" customWidth="1"/>
    <col min="2" max="2" width="37.28515625" style="3" customWidth="1"/>
    <col min="3" max="3" width="15.85546875" style="2" customWidth="1"/>
    <col min="4" max="5" width="15" style="2" customWidth="1"/>
    <col min="6" max="6" width="13" style="2" customWidth="1"/>
    <col min="7" max="7" width="16.28515625" style="2" customWidth="1"/>
    <col min="8" max="8" width="11.42578125" style="2" customWidth="1"/>
    <col min="9" max="9" width="12.5703125" style="2" customWidth="1"/>
    <col min="10" max="10" width="13.28515625" style="2" customWidth="1"/>
    <col min="11" max="11" width="18.7109375" style="2" customWidth="1"/>
    <col min="12" max="12" width="12.5703125" style="2" customWidth="1"/>
    <col min="13" max="13" width="13.28515625" style="2" customWidth="1"/>
    <col min="14" max="14" width="12.7109375" style="2" customWidth="1"/>
    <col min="15" max="15" width="18.28515625" style="56" customWidth="1"/>
  </cols>
  <sheetData>
    <row r="1" spans="1:15" ht="15.75" x14ac:dyDescent="0.25">
      <c r="A1" s="59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.75" thickBo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s="1" customFormat="1" ht="47.25" customHeight="1" x14ac:dyDescent="0.25">
      <c r="A3" s="70" t="s">
        <v>51</v>
      </c>
      <c r="B3" s="78" t="s">
        <v>6</v>
      </c>
      <c r="C3" s="61" t="s">
        <v>61</v>
      </c>
      <c r="D3" s="61" t="s">
        <v>70</v>
      </c>
      <c r="E3" s="61" t="s">
        <v>62</v>
      </c>
      <c r="F3" s="61" t="s">
        <v>54</v>
      </c>
      <c r="G3" s="61" t="s">
        <v>55</v>
      </c>
      <c r="H3" s="61" t="s">
        <v>56</v>
      </c>
      <c r="I3" s="61" t="s">
        <v>57</v>
      </c>
      <c r="J3" s="61" t="s">
        <v>69</v>
      </c>
      <c r="K3" s="61" t="s">
        <v>63</v>
      </c>
      <c r="L3" s="61" t="s">
        <v>58</v>
      </c>
      <c r="M3" s="61" t="s">
        <v>59</v>
      </c>
      <c r="N3" s="61" t="s">
        <v>60</v>
      </c>
      <c r="O3" s="63" t="s">
        <v>64</v>
      </c>
    </row>
    <row r="4" spans="1:15" ht="47.25" customHeight="1" thickBot="1" x14ac:dyDescent="0.3">
      <c r="A4" s="71"/>
      <c r="B4" s="79"/>
      <c r="C4" s="62" t="s">
        <v>20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4"/>
    </row>
    <row r="5" spans="1:15" s="1" customFormat="1" ht="15.75" thickBot="1" x14ac:dyDescent="0.3">
      <c r="A5" s="65" t="s">
        <v>33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s="1" customFormat="1" ht="25.5" x14ac:dyDescent="0.25">
      <c r="A6" s="72" t="s">
        <v>52</v>
      </c>
      <c r="B6" s="12" t="s">
        <v>10</v>
      </c>
      <c r="C6" s="39">
        <v>72000000</v>
      </c>
      <c r="D6" s="36"/>
      <c r="E6" s="13"/>
      <c r="F6" s="24"/>
      <c r="G6" s="24"/>
      <c r="H6" s="24"/>
      <c r="I6" s="24"/>
      <c r="J6" s="24"/>
      <c r="K6" s="24"/>
      <c r="L6" s="24"/>
      <c r="M6" s="24"/>
      <c r="N6" s="24"/>
      <c r="O6" s="48"/>
    </row>
    <row r="7" spans="1:15" s="1" customFormat="1" ht="51" x14ac:dyDescent="0.25">
      <c r="A7" s="73"/>
      <c r="B7" s="9" t="s">
        <v>21</v>
      </c>
      <c r="C7" s="40">
        <v>50000000</v>
      </c>
      <c r="D7" s="37"/>
      <c r="E7" s="8"/>
      <c r="F7" s="25"/>
      <c r="G7" s="25"/>
      <c r="H7" s="25"/>
      <c r="I7" s="25"/>
      <c r="J7" s="25"/>
      <c r="K7" s="25"/>
      <c r="L7" s="25"/>
      <c r="M7" s="25"/>
      <c r="N7" s="25"/>
      <c r="O7" s="49"/>
    </row>
    <row r="8" spans="1:15" s="1" customFormat="1" ht="25.5" x14ac:dyDescent="0.25">
      <c r="A8" s="73"/>
      <c r="B8" s="7" t="s">
        <v>22</v>
      </c>
      <c r="C8" s="40">
        <v>250000000</v>
      </c>
      <c r="D8" s="37"/>
      <c r="E8" s="8"/>
      <c r="F8" s="25"/>
      <c r="G8" s="25"/>
      <c r="H8" s="25"/>
      <c r="I8" s="25"/>
      <c r="J8" s="25"/>
      <c r="K8" s="25"/>
      <c r="L8" s="25"/>
      <c r="M8" s="25"/>
      <c r="N8" s="25"/>
      <c r="O8" s="49" t="s">
        <v>39</v>
      </c>
    </row>
    <row r="9" spans="1:15" ht="25.5" x14ac:dyDescent="0.25">
      <c r="A9" s="73"/>
      <c r="B9" s="7" t="s">
        <v>7</v>
      </c>
      <c r="C9" s="40">
        <v>82000000</v>
      </c>
      <c r="D9" s="37">
        <v>200000000</v>
      </c>
      <c r="E9" s="8"/>
      <c r="F9" s="25"/>
      <c r="G9" s="25"/>
      <c r="H9" s="25"/>
      <c r="I9" s="25"/>
      <c r="J9" s="25"/>
      <c r="K9" s="25"/>
      <c r="L9" s="25"/>
      <c r="M9" s="25"/>
      <c r="N9" s="25"/>
      <c r="O9" s="49"/>
    </row>
    <row r="10" spans="1:15" s="1" customFormat="1" ht="25.5" x14ac:dyDescent="0.25">
      <c r="A10" s="73"/>
      <c r="B10" s="7" t="s">
        <v>11</v>
      </c>
      <c r="C10" s="40">
        <v>100000000</v>
      </c>
      <c r="D10" s="37"/>
      <c r="E10" s="8"/>
      <c r="F10" s="25"/>
      <c r="G10" s="25"/>
      <c r="H10" s="25"/>
      <c r="I10" s="25"/>
      <c r="J10" s="25"/>
      <c r="K10" s="25"/>
      <c r="L10" s="25"/>
      <c r="M10" s="25"/>
      <c r="N10" s="25"/>
      <c r="O10" s="49"/>
    </row>
    <row r="11" spans="1:15" s="1" customFormat="1" ht="63.75" x14ac:dyDescent="0.25">
      <c r="A11" s="34" t="s">
        <v>40</v>
      </c>
      <c r="B11" s="7" t="s">
        <v>12</v>
      </c>
      <c r="C11" s="40">
        <v>90000000</v>
      </c>
      <c r="D11" s="37"/>
      <c r="E11" s="8"/>
      <c r="F11" s="25"/>
      <c r="G11" s="25"/>
      <c r="H11" s="25"/>
      <c r="I11" s="25"/>
      <c r="J11" s="25"/>
      <c r="K11" s="25"/>
      <c r="L11" s="25"/>
      <c r="M11" s="25"/>
      <c r="N11" s="25"/>
      <c r="O11" s="49"/>
    </row>
    <row r="12" spans="1:15" s="1" customFormat="1" ht="51.75" thickBot="1" x14ac:dyDescent="0.3">
      <c r="A12" s="14" t="s">
        <v>65</v>
      </c>
      <c r="B12" s="16" t="s">
        <v>23</v>
      </c>
      <c r="C12" s="41"/>
      <c r="D12" s="38">
        <v>200000000</v>
      </c>
      <c r="E12" s="15"/>
      <c r="F12" s="26"/>
      <c r="G12" s="26"/>
      <c r="H12" s="26"/>
      <c r="I12" s="26"/>
      <c r="J12" s="26"/>
      <c r="K12" s="26"/>
      <c r="L12" s="26"/>
      <c r="M12" s="26"/>
      <c r="N12" s="26"/>
      <c r="O12" s="50" t="s">
        <v>39</v>
      </c>
    </row>
    <row r="13" spans="1:15" s="1" customFormat="1" ht="15.75" thickBot="1" x14ac:dyDescent="0.3">
      <c r="A13" s="80" t="s">
        <v>34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</row>
    <row r="14" spans="1:15" ht="38.25" x14ac:dyDescent="0.25">
      <c r="A14" s="74" t="s">
        <v>41</v>
      </c>
      <c r="B14" s="12" t="s">
        <v>0</v>
      </c>
      <c r="C14" s="39">
        <v>119651520</v>
      </c>
      <c r="D14" s="42"/>
      <c r="E14" s="13"/>
      <c r="F14" s="27"/>
      <c r="G14" s="27"/>
      <c r="H14" s="27"/>
      <c r="I14" s="27"/>
      <c r="J14" s="27"/>
      <c r="K14" s="27"/>
      <c r="L14" s="27"/>
      <c r="M14" s="27"/>
      <c r="N14" s="27">
        <v>23510535.716499999</v>
      </c>
      <c r="O14" s="51"/>
    </row>
    <row r="15" spans="1:15" s="1" customFormat="1" ht="25.5" x14ac:dyDescent="0.25">
      <c r="A15" s="75"/>
      <c r="B15" s="7" t="s">
        <v>53</v>
      </c>
      <c r="C15" s="40"/>
      <c r="D15" s="37">
        <v>700000000</v>
      </c>
      <c r="E15" s="8"/>
      <c r="F15" s="25"/>
      <c r="G15" s="25"/>
      <c r="H15" s="25"/>
      <c r="I15" s="25"/>
      <c r="J15" s="25"/>
      <c r="K15" s="25"/>
      <c r="L15" s="25"/>
      <c r="M15" s="25"/>
      <c r="N15" s="25"/>
      <c r="O15" s="49" t="s">
        <v>39</v>
      </c>
    </row>
    <row r="16" spans="1:15" s="1" customFormat="1" ht="15.75" thickBot="1" x14ac:dyDescent="0.3">
      <c r="A16" s="76"/>
      <c r="B16" s="16" t="s">
        <v>13</v>
      </c>
      <c r="C16" s="41">
        <v>27000000</v>
      </c>
      <c r="D16" s="38"/>
      <c r="E16" s="15"/>
      <c r="F16" s="26"/>
      <c r="G16" s="26"/>
      <c r="H16" s="26"/>
      <c r="I16" s="26"/>
      <c r="J16" s="26"/>
      <c r="K16" s="26"/>
      <c r="L16" s="26"/>
      <c r="M16" s="26"/>
      <c r="N16" s="26"/>
      <c r="O16" s="50"/>
    </row>
    <row r="17" spans="1:15" s="1" customFormat="1" ht="15.75" thickBot="1" x14ac:dyDescent="0.3">
      <c r="A17" s="65" t="s">
        <v>31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</row>
    <row r="18" spans="1:15" s="1" customFormat="1" ht="25.5" x14ac:dyDescent="0.25">
      <c r="A18" s="77" t="s">
        <v>66</v>
      </c>
      <c r="B18" s="12" t="s">
        <v>14</v>
      </c>
      <c r="C18" s="39">
        <v>79500000</v>
      </c>
      <c r="D18" s="43"/>
      <c r="E18" s="23"/>
      <c r="F18" s="28"/>
      <c r="G18" s="28"/>
      <c r="H18" s="28"/>
      <c r="I18" s="28"/>
      <c r="J18" s="28"/>
      <c r="K18" s="28"/>
      <c r="L18" s="28"/>
      <c r="M18" s="28"/>
      <c r="N18" s="28"/>
      <c r="O18" s="52"/>
    </row>
    <row r="19" spans="1:15" s="1" customFormat="1" ht="38.25" x14ac:dyDescent="0.25">
      <c r="A19" s="68"/>
      <c r="B19" s="7" t="s">
        <v>1</v>
      </c>
      <c r="C19" s="40">
        <v>12180000</v>
      </c>
      <c r="D19" s="37"/>
      <c r="E19" s="8"/>
      <c r="F19" s="25"/>
      <c r="G19" s="25"/>
      <c r="H19" s="25"/>
      <c r="I19" s="25"/>
      <c r="J19" s="25"/>
      <c r="K19" s="25"/>
      <c r="L19" s="25"/>
      <c r="M19" s="25"/>
      <c r="N19" s="25"/>
      <c r="O19" s="49"/>
    </row>
    <row r="20" spans="1:15" s="1" customFormat="1" ht="25.5" x14ac:dyDescent="0.25">
      <c r="A20" s="68"/>
      <c r="B20" s="7" t="s">
        <v>2</v>
      </c>
      <c r="C20" s="40">
        <v>300000000</v>
      </c>
      <c r="D20" s="37"/>
      <c r="E20" s="8"/>
      <c r="F20" s="25"/>
      <c r="G20" s="25"/>
      <c r="H20" s="25"/>
      <c r="I20" s="25"/>
      <c r="J20" s="25"/>
      <c r="K20" s="25"/>
      <c r="L20" s="25"/>
      <c r="M20" s="25"/>
      <c r="N20" s="25"/>
      <c r="O20" s="49"/>
    </row>
    <row r="21" spans="1:15" s="1" customFormat="1" ht="38.25" x14ac:dyDescent="0.25">
      <c r="A21" s="5" t="s">
        <v>42</v>
      </c>
      <c r="B21" s="7" t="s">
        <v>15</v>
      </c>
      <c r="C21" s="40">
        <v>44700000</v>
      </c>
      <c r="D21" s="37"/>
      <c r="E21" s="8"/>
      <c r="F21" s="25"/>
      <c r="G21" s="25"/>
      <c r="H21" s="25"/>
      <c r="I21" s="25"/>
      <c r="J21" s="25"/>
      <c r="K21" s="25"/>
      <c r="L21" s="25"/>
      <c r="M21" s="25"/>
      <c r="N21" s="25"/>
      <c r="O21" s="49"/>
    </row>
    <row r="22" spans="1:15" s="1" customFormat="1" ht="25.5" x14ac:dyDescent="0.25">
      <c r="A22" s="68" t="s">
        <v>43</v>
      </c>
      <c r="B22" s="7" t="s">
        <v>30</v>
      </c>
      <c r="C22" s="40"/>
      <c r="D22" s="37"/>
      <c r="E22" s="8"/>
      <c r="F22" s="25"/>
      <c r="G22" s="25"/>
      <c r="H22" s="25"/>
      <c r="I22" s="25"/>
      <c r="J22" s="25"/>
      <c r="K22" s="25"/>
      <c r="L22" s="25"/>
      <c r="M22" s="25"/>
      <c r="N22" s="25">
        <v>23510535.716499999</v>
      </c>
      <c r="O22" s="49"/>
    </row>
    <row r="23" spans="1:15" s="1" customFormat="1" ht="25.5" x14ac:dyDescent="0.25">
      <c r="A23" s="68"/>
      <c r="B23" s="4" t="s">
        <v>29</v>
      </c>
      <c r="C23" s="40"/>
      <c r="D23" s="37"/>
      <c r="E23" s="8"/>
      <c r="F23" s="25"/>
      <c r="G23" s="25"/>
      <c r="H23" s="25"/>
      <c r="I23" s="25"/>
      <c r="J23" s="25"/>
      <c r="K23" s="25"/>
      <c r="L23" s="25"/>
      <c r="M23" s="8">
        <v>754683421.23000097</v>
      </c>
      <c r="N23" s="25"/>
      <c r="O23" s="49"/>
    </row>
    <row r="24" spans="1:15" s="1" customFormat="1" ht="51.75" thickBot="1" x14ac:dyDescent="0.3">
      <c r="A24" s="17" t="s">
        <v>44</v>
      </c>
      <c r="B24" s="16" t="s">
        <v>16</v>
      </c>
      <c r="C24" s="41">
        <v>22500000</v>
      </c>
      <c r="D24" s="38"/>
      <c r="E24" s="15"/>
      <c r="F24" s="26"/>
      <c r="G24" s="26"/>
      <c r="H24" s="26"/>
      <c r="I24" s="26"/>
      <c r="J24" s="26"/>
      <c r="K24" s="26"/>
      <c r="L24" s="26"/>
      <c r="M24" s="26"/>
      <c r="N24" s="26"/>
      <c r="O24" s="50"/>
    </row>
    <row r="25" spans="1:15" s="1" customFormat="1" ht="15.75" thickBot="1" x14ac:dyDescent="0.3">
      <c r="A25" s="65" t="s">
        <v>32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s="1" customFormat="1" ht="51.75" thickBot="1" x14ac:dyDescent="0.3">
      <c r="A26" s="18" t="s">
        <v>45</v>
      </c>
      <c r="B26" s="19" t="s">
        <v>26</v>
      </c>
      <c r="C26" s="45"/>
      <c r="D26" s="44"/>
      <c r="E26" s="20"/>
      <c r="F26" s="29">
        <f>50967147.62</f>
        <v>50967147.619999997</v>
      </c>
      <c r="G26" s="31"/>
      <c r="H26" s="31">
        <f>52318.1</f>
        <v>52318.1</v>
      </c>
      <c r="I26" s="31"/>
      <c r="J26" s="31"/>
      <c r="K26" s="31"/>
      <c r="L26" s="31">
        <v>10689976.720000001</v>
      </c>
      <c r="M26" s="31"/>
      <c r="N26" s="31"/>
      <c r="O26" s="53"/>
    </row>
    <row r="27" spans="1:15" ht="15.75" thickBot="1" x14ac:dyDescent="0.3">
      <c r="A27" s="65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s="1" customFormat="1" ht="38.25" x14ac:dyDescent="0.25">
      <c r="A28" s="77" t="s">
        <v>46</v>
      </c>
      <c r="B28" s="12" t="s">
        <v>9</v>
      </c>
      <c r="C28" s="39">
        <v>120000000</v>
      </c>
      <c r="D28" s="36"/>
      <c r="E28" s="13"/>
      <c r="F28" s="24"/>
      <c r="G28" s="24"/>
      <c r="H28" s="24"/>
      <c r="I28" s="24"/>
      <c r="J28" s="24"/>
      <c r="K28" s="24"/>
      <c r="L28" s="24"/>
      <c r="M28" s="24"/>
      <c r="N28" s="24"/>
      <c r="O28" s="48"/>
    </row>
    <row r="29" spans="1:15" s="1" customFormat="1" ht="51" x14ac:dyDescent="0.25">
      <c r="A29" s="68"/>
      <c r="B29" s="7" t="s">
        <v>17</v>
      </c>
      <c r="C29" s="40">
        <v>35000000</v>
      </c>
      <c r="D29" s="37"/>
      <c r="E29" s="8"/>
      <c r="F29" s="25"/>
      <c r="G29" s="25"/>
      <c r="H29" s="25"/>
      <c r="I29" s="25"/>
      <c r="J29" s="25"/>
      <c r="K29" s="25"/>
      <c r="L29" s="25"/>
      <c r="M29" s="25"/>
      <c r="N29" s="25"/>
      <c r="O29" s="49"/>
    </row>
    <row r="30" spans="1:15" ht="38.25" x14ac:dyDescent="0.25">
      <c r="A30" s="68"/>
      <c r="B30" s="10" t="s">
        <v>47</v>
      </c>
      <c r="C30" s="40">
        <v>80000000</v>
      </c>
      <c r="D30" s="37"/>
      <c r="E30" s="8"/>
      <c r="F30" s="25"/>
      <c r="G30" s="25"/>
      <c r="H30" s="25"/>
      <c r="I30" s="25"/>
      <c r="J30" s="25"/>
      <c r="K30" s="25"/>
      <c r="L30" s="25"/>
      <c r="M30" s="25"/>
      <c r="N30" s="25"/>
      <c r="O30" s="49" t="s">
        <v>39</v>
      </c>
    </row>
    <row r="31" spans="1:15" s="1" customFormat="1" ht="25.5" x14ac:dyDescent="0.25">
      <c r="A31" s="68"/>
      <c r="B31" s="10" t="s">
        <v>71</v>
      </c>
      <c r="C31" s="40">
        <v>86000000</v>
      </c>
      <c r="D31" s="37"/>
      <c r="E31" s="8"/>
      <c r="F31" s="25"/>
      <c r="G31" s="25"/>
      <c r="H31" s="25"/>
      <c r="I31" s="25"/>
      <c r="J31" s="25"/>
      <c r="K31" s="25"/>
      <c r="L31" s="25"/>
      <c r="M31" s="25"/>
      <c r="N31" s="25"/>
      <c r="O31" s="49" t="s">
        <v>39</v>
      </c>
    </row>
    <row r="32" spans="1:15" s="1" customFormat="1" ht="38.25" x14ac:dyDescent="0.25">
      <c r="A32" s="68" t="s">
        <v>48</v>
      </c>
      <c r="B32" s="7" t="s">
        <v>3</v>
      </c>
      <c r="C32" s="40">
        <v>271000000</v>
      </c>
      <c r="D32" s="37"/>
      <c r="E32" s="8"/>
      <c r="F32" s="25"/>
      <c r="G32" s="25"/>
      <c r="H32" s="25"/>
      <c r="I32" s="25"/>
      <c r="J32" s="25"/>
      <c r="K32" s="25"/>
      <c r="L32" s="25"/>
      <c r="M32" s="25"/>
      <c r="N32" s="25"/>
      <c r="O32" s="49"/>
    </row>
    <row r="33" spans="1:15" s="1" customFormat="1" x14ac:dyDescent="0.25">
      <c r="A33" s="68"/>
      <c r="B33" s="7" t="s">
        <v>24</v>
      </c>
      <c r="C33" s="40"/>
      <c r="D33" s="37">
        <f>'[1]POAI 2016'!$F$46</f>
        <v>700000000</v>
      </c>
      <c r="E33" s="8"/>
      <c r="F33" s="25"/>
      <c r="G33" s="25"/>
      <c r="H33" s="25"/>
      <c r="I33" s="25"/>
      <c r="J33" s="25"/>
      <c r="K33" s="25"/>
      <c r="L33" s="25"/>
      <c r="M33" s="25"/>
      <c r="N33" s="25"/>
      <c r="O33" s="49" t="s">
        <v>39</v>
      </c>
    </row>
    <row r="34" spans="1:15" s="1" customFormat="1" ht="25.5" x14ac:dyDescent="0.25">
      <c r="A34" s="68"/>
      <c r="B34" s="9" t="s">
        <v>27</v>
      </c>
      <c r="C34" s="40"/>
      <c r="D34" s="37"/>
      <c r="E34" s="8"/>
      <c r="F34" s="25"/>
      <c r="G34" s="25"/>
      <c r="H34" s="25"/>
      <c r="I34" s="8">
        <v>43209563.990000002</v>
      </c>
      <c r="J34" s="25"/>
      <c r="K34" s="25"/>
      <c r="L34" s="25"/>
      <c r="M34" s="25"/>
      <c r="N34" s="25"/>
      <c r="O34" s="49"/>
    </row>
    <row r="35" spans="1:15" s="1" customFormat="1" x14ac:dyDescent="0.25">
      <c r="A35" s="68"/>
      <c r="B35" s="9" t="s">
        <v>28</v>
      </c>
      <c r="C35" s="40"/>
      <c r="D35" s="37"/>
      <c r="E35" s="8"/>
      <c r="F35" s="25"/>
      <c r="G35" s="25"/>
      <c r="H35" s="25"/>
      <c r="I35" s="25"/>
      <c r="J35" s="8">
        <v>474891388.13999897</v>
      </c>
      <c r="K35" s="25"/>
      <c r="L35" s="25"/>
      <c r="M35" s="25"/>
      <c r="N35" s="25"/>
      <c r="O35" s="49"/>
    </row>
    <row r="36" spans="1:15" x14ac:dyDescent="0.25">
      <c r="A36" s="68"/>
      <c r="B36" s="4" t="s">
        <v>38</v>
      </c>
      <c r="C36" s="40">
        <v>150000000</v>
      </c>
      <c r="D36" s="37"/>
      <c r="E36" s="8"/>
      <c r="F36" s="25"/>
      <c r="G36" s="25"/>
      <c r="H36" s="25"/>
      <c r="I36" s="25"/>
      <c r="J36" s="25"/>
      <c r="K36" s="25"/>
      <c r="L36" s="25"/>
      <c r="M36" s="25"/>
      <c r="N36" s="25"/>
      <c r="O36" s="49"/>
    </row>
    <row r="37" spans="1:15" s="1" customFormat="1" x14ac:dyDescent="0.25">
      <c r="A37" s="68"/>
      <c r="B37" s="11" t="s">
        <v>8</v>
      </c>
      <c r="C37" s="40">
        <v>100000000</v>
      </c>
      <c r="D37" s="37"/>
      <c r="E37" s="8"/>
      <c r="F37" s="25"/>
      <c r="G37" s="25"/>
      <c r="H37" s="25"/>
      <c r="I37" s="25"/>
      <c r="J37" s="25"/>
      <c r="K37" s="25"/>
      <c r="L37" s="25"/>
      <c r="M37" s="25"/>
      <c r="N37" s="25"/>
      <c r="O37" s="49"/>
    </row>
    <row r="38" spans="1:15" s="1" customFormat="1" ht="51" x14ac:dyDescent="0.25">
      <c r="A38" s="6" t="s">
        <v>49</v>
      </c>
      <c r="B38" s="33" t="s">
        <v>37</v>
      </c>
      <c r="C38" s="40">
        <v>150000000</v>
      </c>
      <c r="D38" s="37"/>
      <c r="E38" s="8"/>
      <c r="F38" s="25"/>
      <c r="G38" s="25"/>
      <c r="H38" s="25"/>
      <c r="I38" s="25"/>
      <c r="J38" s="25"/>
      <c r="K38" s="25"/>
      <c r="L38" s="25"/>
      <c r="M38" s="25"/>
      <c r="N38" s="25"/>
      <c r="O38" s="49" t="s">
        <v>39</v>
      </c>
    </row>
    <row r="39" spans="1:15" x14ac:dyDescent="0.25">
      <c r="A39" s="68" t="s">
        <v>50</v>
      </c>
      <c r="B39" s="7" t="s">
        <v>4</v>
      </c>
      <c r="C39" s="40">
        <v>1182000000</v>
      </c>
      <c r="D39" s="37">
        <v>348481234</v>
      </c>
      <c r="E39" s="8"/>
      <c r="F39" s="25"/>
      <c r="G39" s="25"/>
      <c r="H39" s="25"/>
      <c r="I39" s="25"/>
      <c r="J39" s="25"/>
      <c r="K39" s="25"/>
      <c r="L39" s="25"/>
      <c r="M39" s="25"/>
      <c r="N39" s="25"/>
      <c r="O39" s="49"/>
    </row>
    <row r="40" spans="1:15" ht="25.5" x14ac:dyDescent="0.25">
      <c r="A40" s="68"/>
      <c r="B40" s="7" t="s">
        <v>18</v>
      </c>
      <c r="C40" s="40">
        <v>582000000</v>
      </c>
      <c r="D40" s="37"/>
      <c r="E40" s="8">
        <v>1861988557.97</v>
      </c>
      <c r="F40" s="25"/>
      <c r="G40" s="8">
        <f>177453279.26</f>
        <v>177453279.25999999</v>
      </c>
      <c r="H40" s="25"/>
      <c r="I40" s="25"/>
      <c r="J40" s="25"/>
      <c r="K40" s="25">
        <v>3403598</v>
      </c>
      <c r="L40" s="25"/>
      <c r="M40" s="25"/>
      <c r="N40" s="25"/>
      <c r="O40" s="49"/>
    </row>
    <row r="41" spans="1:15" ht="25.5" x14ac:dyDescent="0.25">
      <c r="A41" s="68"/>
      <c r="B41" s="7" t="s">
        <v>19</v>
      </c>
      <c r="C41" s="40">
        <v>395892407.86000001</v>
      </c>
      <c r="D41" s="37">
        <v>1600000000</v>
      </c>
      <c r="E41" s="8"/>
      <c r="F41" s="25"/>
      <c r="G41" s="25"/>
      <c r="H41" s="25"/>
      <c r="I41" s="25"/>
      <c r="J41" s="25"/>
      <c r="K41" s="25"/>
      <c r="L41" s="25"/>
      <c r="M41" s="25"/>
      <c r="N41" s="25"/>
      <c r="O41" s="49"/>
    </row>
    <row r="42" spans="1:15" ht="25.5" x14ac:dyDescent="0.25">
      <c r="A42" s="68"/>
      <c r="B42" s="9" t="s">
        <v>25</v>
      </c>
      <c r="C42" s="47"/>
      <c r="D42" s="46">
        <v>2489698561.1499996</v>
      </c>
      <c r="E42" s="8"/>
      <c r="F42" s="30"/>
      <c r="G42" s="30"/>
      <c r="H42" s="30"/>
      <c r="I42" s="30"/>
      <c r="J42" s="30"/>
      <c r="K42" s="30"/>
      <c r="L42" s="30"/>
      <c r="M42" s="30"/>
      <c r="N42" s="30"/>
      <c r="O42" s="54"/>
    </row>
    <row r="43" spans="1:15" ht="38.25" x14ac:dyDescent="0.25">
      <c r="A43" s="68"/>
      <c r="B43" s="10" t="s">
        <v>36</v>
      </c>
      <c r="C43" s="40">
        <v>291000000</v>
      </c>
      <c r="D43" s="37"/>
      <c r="E43" s="8"/>
      <c r="F43" s="25"/>
      <c r="G43" s="25"/>
      <c r="H43" s="25"/>
      <c r="I43" s="25"/>
      <c r="J43" s="25"/>
      <c r="K43" s="25"/>
      <c r="L43" s="25"/>
      <c r="M43" s="25"/>
      <c r="N43" s="25"/>
      <c r="O43" s="49"/>
    </row>
    <row r="44" spans="1:15" ht="15.75" thickBot="1" x14ac:dyDescent="0.3">
      <c r="A44" s="69"/>
      <c r="B44" s="21" t="s">
        <v>5</v>
      </c>
      <c r="C44" s="41">
        <v>110000000</v>
      </c>
      <c r="D44" s="38"/>
      <c r="E44" s="15"/>
      <c r="F44" s="26"/>
      <c r="G44" s="26"/>
      <c r="H44" s="26"/>
      <c r="I44" s="26"/>
      <c r="J44" s="26"/>
      <c r="K44" s="26"/>
      <c r="L44" s="26"/>
      <c r="M44" s="26"/>
      <c r="N44" s="26"/>
      <c r="O44" s="50"/>
    </row>
    <row r="45" spans="1:15" ht="15.75" thickBot="1" x14ac:dyDescent="0.3">
      <c r="A45" s="57" t="s">
        <v>67</v>
      </c>
      <c r="B45" s="58"/>
      <c r="C45" s="32">
        <f t="shared" ref="C45" si="0">SUM(C6:C44)</f>
        <v>4802423927.8599997</v>
      </c>
      <c r="D45" s="22">
        <f>SUM(D6:D44)</f>
        <v>6238179795.1499996</v>
      </c>
      <c r="E45" s="22">
        <f t="shared" ref="E45:N45" si="1">SUM(E6:E44)</f>
        <v>1861988557.97</v>
      </c>
      <c r="F45" s="22">
        <f t="shared" si="1"/>
        <v>50967147.619999997</v>
      </c>
      <c r="G45" s="22">
        <f t="shared" si="1"/>
        <v>177453279.25999999</v>
      </c>
      <c r="H45" s="22">
        <f t="shared" si="1"/>
        <v>52318.1</v>
      </c>
      <c r="I45" s="22">
        <f t="shared" si="1"/>
        <v>43209563.990000002</v>
      </c>
      <c r="J45" s="22">
        <f t="shared" si="1"/>
        <v>474891388.13999897</v>
      </c>
      <c r="K45" s="22">
        <f t="shared" si="1"/>
        <v>3403598</v>
      </c>
      <c r="L45" s="22">
        <f t="shared" si="1"/>
        <v>10689976.720000001</v>
      </c>
      <c r="M45" s="22">
        <f t="shared" si="1"/>
        <v>754683421.23000097</v>
      </c>
      <c r="N45" s="32">
        <f t="shared" si="1"/>
        <v>47021071.432999998</v>
      </c>
      <c r="O45" s="55"/>
    </row>
  </sheetData>
  <autoFilter ref="B4:N45"/>
  <mergeCells count="30">
    <mergeCell ref="A28:A31"/>
    <mergeCell ref="A13:O13"/>
    <mergeCell ref="A17:O17"/>
    <mergeCell ref="A25:O25"/>
    <mergeCell ref="A27:O27"/>
    <mergeCell ref="K3:K4"/>
    <mergeCell ref="A6:A10"/>
    <mergeCell ref="A14:A16"/>
    <mergeCell ref="A18:A20"/>
    <mergeCell ref="A22:A23"/>
    <mergeCell ref="H3:H4"/>
    <mergeCell ref="B3:B4"/>
    <mergeCell ref="E3:E4"/>
    <mergeCell ref="D3:D4"/>
    <mergeCell ref="A45:B45"/>
    <mergeCell ref="A1:O1"/>
    <mergeCell ref="A2:O2"/>
    <mergeCell ref="L3:L4"/>
    <mergeCell ref="M3:M4"/>
    <mergeCell ref="N3:N4"/>
    <mergeCell ref="O3:O4"/>
    <mergeCell ref="A5:O5"/>
    <mergeCell ref="A32:A37"/>
    <mergeCell ref="A39:A44"/>
    <mergeCell ref="A3:A4"/>
    <mergeCell ref="C3:C4"/>
    <mergeCell ref="F3:F4"/>
    <mergeCell ref="G3:G4"/>
    <mergeCell ref="I3:I4"/>
    <mergeCell ref="J3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60" fitToHeight="0" orientation="landscape" r:id="rId1"/>
  <headerFooter>
    <oddFooter>&amp;CANALIZADO Y APROBADO EN CONSEJO DE PLANEACIÓN DEL 29-02-2016</oddFooter>
  </headerFooter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REC. BALANCE 2016</vt:lpstr>
      <vt:lpstr>'REC. BALANCE 2016'!Área_de_impresión</vt:lpstr>
      <vt:lpstr>'REC. BALANCE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Maria Tamayo Arango</dc:creator>
  <cp:lastModifiedBy>LUZ MIRIAM ISAZA CIFUENTES </cp:lastModifiedBy>
  <cp:lastPrinted>2016-03-01T19:59:19Z</cp:lastPrinted>
  <dcterms:created xsi:type="dcterms:W3CDTF">2016-02-22T23:29:26Z</dcterms:created>
  <dcterms:modified xsi:type="dcterms:W3CDTF">2016-08-10T18:43:12Z</dcterms:modified>
</cp:coreProperties>
</file>