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\Documents\A. A. Documentos trabajo en casa\POAI 2021\Modificación 2021 POAI No.1\"/>
    </mc:Choice>
  </mc:AlternateContent>
  <bookViews>
    <workbookView xWindow="0" yWindow="0" windowWidth="24000" windowHeight="8835"/>
  </bookViews>
  <sheets>
    <sheet name="POAI 2021 PCJIC" sheetId="4" r:id="rId1"/>
  </sheets>
  <definedNames>
    <definedName name="_xlnm._FilterDatabase" localSheetId="0" hidden="1">'POAI 2021 PCJIC'!$B$6:$AL$18</definedName>
    <definedName name="_xlnm.Print_Area" localSheetId="0">'POAI 2021 PCJIC'!$A$1:$AL$22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Fondosalud" localSheetId="0">#REF!</definedName>
    <definedName name="Fondosalud">#REF!</definedName>
    <definedName name="GASTOS_FUNCIONAMIENTO" localSheetId="0">#REF!</definedName>
    <definedName name="GASTOS_FUNCIONAMIENTO">#REF!</definedName>
    <definedName name="_xlnm.Print_Titles" localSheetId="0">'POAI 2021 PCJIC'!$5:$6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5" i="4" l="1"/>
  <c r="E17" i="4" l="1"/>
  <c r="E13" i="4"/>
  <c r="E12" i="4"/>
  <c r="E8" i="4"/>
  <c r="AK18" i="4"/>
  <c r="AI18" i="4"/>
  <c r="AB18" i="4"/>
  <c r="G18" i="4"/>
  <c r="AD18" i="4"/>
  <c r="V18" i="4"/>
  <c r="N18" i="4"/>
  <c r="P18" i="4"/>
  <c r="X18" i="4"/>
  <c r="AA18" i="4"/>
  <c r="AG18" i="4"/>
  <c r="S18" i="4"/>
  <c r="M18" i="4" l="1"/>
  <c r="R18" i="4"/>
  <c r="U18" i="4"/>
  <c r="Z18" i="4"/>
  <c r="AF18" i="4"/>
  <c r="F14" i="4" l="1"/>
  <c r="W14" i="4" l="1"/>
  <c r="E14" i="4" s="1"/>
  <c r="Q9" i="4"/>
  <c r="O15" i="4"/>
  <c r="E15" i="4" s="1"/>
  <c r="L16" i="4"/>
  <c r="Q16" i="4" l="1"/>
  <c r="E16" i="4" s="1"/>
  <c r="Q10" i="4"/>
  <c r="E10" i="4" s="1"/>
  <c r="T9" i="4"/>
  <c r="E9" i="4" s="1"/>
  <c r="J7" i="4"/>
  <c r="E7" i="4" s="1"/>
  <c r="AC11" i="4" l="1"/>
  <c r="E11" i="4" s="1"/>
  <c r="F18" i="4" l="1"/>
  <c r="H18" i="4"/>
  <c r="AJ18" i="4" l="1"/>
  <c r="AH18" i="4"/>
  <c r="AE18" i="4"/>
  <c r="AC18" i="4"/>
  <c r="Y18" i="4"/>
  <c r="O18" i="4"/>
  <c r="L18" i="4"/>
  <c r="K18" i="4"/>
  <c r="J18" i="4"/>
  <c r="I18" i="4"/>
  <c r="T18" i="4" l="1"/>
  <c r="Q18" i="4" l="1"/>
  <c r="W18" i="4" l="1"/>
  <c r="E18" i="4" l="1"/>
</calcChain>
</file>

<file path=xl/sharedStrings.xml><?xml version="1.0" encoding="utf-8"?>
<sst xmlns="http://schemas.openxmlformats.org/spreadsheetml/2006/main" count="86" uniqueCount="80">
  <si>
    <t>TOTAL POR FUENTES</t>
  </si>
  <si>
    <t>FUENTES DE INVERSIÓN PROGRAMADA 2021</t>
  </si>
  <si>
    <t>Fortalecimiento y desarrollo de la docencia, procesos académicos, pedagógicos y psicopedagógicos con enfoque Aula Taller en el Politécnico Colombiano Jaime Isaza Cadavid, orientado a la permanencia, la excelencia académica e inclusión territorial Nacional</t>
  </si>
  <si>
    <t>Fortalecimiento del proceso de aseguramiento de la calidad en el PCJIC, que redunde en el reconocimiento público de alta calidad Medellín</t>
  </si>
  <si>
    <t>Mejoramiento de los servicios de biblioteca, gestión documental y laboratorio del Politécnico Colombiano Jaime Isaza Cadavid en Medellín, Bello, Apartadó, Rionegro</t>
  </si>
  <si>
    <t>Fortalecimiento y desarrollo de la investigación del Politécnico Colombiano Jaime Isaza Cadavid Antioquia</t>
  </si>
  <si>
    <t xml:space="preserve">Fortalecimiento del Sistema Integrado de Bienestar Institucional Medellín, Rionegro, Apartadó, Marinilla, San Jerónimo </t>
  </si>
  <si>
    <t>ASIGNACIÓN AÑO 2021</t>
  </si>
  <si>
    <t>Fortalecimiento de la extensión y proyección social para la comunidad politécnica y público general en el ámbito departamental, nacional e internacional</t>
  </si>
  <si>
    <t>JEFE OFICINA ASESORA DE PLANEACIÓN</t>
  </si>
  <si>
    <t>VICERRECTOR ADMINISTRATIVO</t>
  </si>
  <si>
    <t>VICERRECTOR DE EXTENSIÓN</t>
  </si>
  <si>
    <t>Observaciones</t>
  </si>
  <si>
    <t>Nro.</t>
  </si>
  <si>
    <t>Proyecto Banco PCJIC</t>
  </si>
  <si>
    <t>Código: FPL38</t>
  </si>
  <si>
    <t>Versión: 05</t>
  </si>
  <si>
    <t>VICERRECTORÍA DE DOCENCIA E INVESTIGACIÓN</t>
  </si>
  <si>
    <t>COORDINACIÓN AUTOEVALUACIÓN ACADÉMICA</t>
  </si>
  <si>
    <t>DIRECCIÓN DE GRANJAS Y LABORATORIOS</t>
  </si>
  <si>
    <t>VICERRECTOR DE DOCENCIA E INVESTIGACIÓN</t>
  </si>
  <si>
    <t>DIRECCIÓN DE INVESTIGACIÓN Y POSGRADOS</t>
  </si>
  <si>
    <t>Fortalecimiento y mejoramiento del acceso equitativo y permanencia docente en la educación superior en el Politécnico Colombiano Jaime Isaza Cadavid Antioquia</t>
  </si>
  <si>
    <t>Mejoramiento de la infraestructura física y ambiental de la Sede Central y Centros Regionales del Politécnico Colombiano Jaime Isaza Cadavid Medellín, Bello, Rionegro, San Jerónimo, Marinilla, Apartadó.</t>
  </si>
  <si>
    <t>Fortalecimiento de la Unidad de Nuevas Tecnologías para el uso y apropiación de las TIC en los procesos misionales del Politécnico Colombiano Jaime Isaza Cadavid. Medellín</t>
  </si>
  <si>
    <t>Fortalecimiento y articulación de los procesos misionales de docencia e investigación con la extensión en las granjas de Marinilla y San Jerónimo del Politécnico Colombiano Jaime Isaza Cadavid</t>
  </si>
  <si>
    <t xml:space="preserve">COORDINACIÓN INFORMÁTICA CORPORATIVA </t>
  </si>
  <si>
    <t xml:space="preserve">COORDINACIÓN NUEVAS TECNOLOGÍAS </t>
  </si>
  <si>
    <t>UNIDAD EJECUTORA
(RESPONSABLE OPERATIVO)</t>
  </si>
  <si>
    <t>LÍDER DE PROYECTO
(UNIDAD DE GESTIÓN DEL PROYECTO - UGP)</t>
  </si>
  <si>
    <t xml:space="preserve">VICERRECTOR DE DOCENCIA E INVESTIGACIÓN </t>
  </si>
  <si>
    <t>VICERRECTORÍA DE DOCENCIA E INVESTIGACIÓN
FACULTAD CIENCIAS BÁSICAS, SOCIALES Y HUMANAS
DIRECCIÓN DE REGIONALIZACIÓN</t>
  </si>
  <si>
    <t>VICERRECTORÍA DE EXTENSIÓN
DIRECCIÓN DE PROGRAMAS Y PROYECTOS ESPECIALES
DIRECCIÓN COOPERACIÓN NACIONAL E INTERNACIONAL 
COORDINACIÓN OFICINA DE GRADUADOS 
COORDINACIÓN FOMENTO EMPRESARIAL</t>
  </si>
  <si>
    <t xml:space="preserve">OFICINA ASESORA DE PLANEACIÓN
DIRECCIÓN SERVICIOS GENERALES </t>
  </si>
  <si>
    <t>Modernización infraestructura informática y de telecomunicaciones del Politécnico JIC para el mantenimiento de la alta calidad institucional Antioquia</t>
  </si>
  <si>
    <t>COORDINACIÓN BIBLIOTECA
COORDINACIÓN DE LABORATORIOS
COORDINACIÓN DE ARCHIVO Y CORRESPONDENCIA</t>
  </si>
  <si>
    <t>DIRECCIÓN BIENESTAR INSTITUCIONAL FACULTAD DE EDUCACIÓN FÍSICA, RECREACIÓN Y DEPORTES
DIRECCIÓN DE FOMENTO CULTURAL
COORDINACIÓN DE DESARROLLO LABORAL</t>
  </si>
  <si>
    <t>Administración de Convenios
(2-4400)
Reservas</t>
  </si>
  <si>
    <t>Estampilla Prodesarrollo de Antioquia 
(2-2020)
Reservas</t>
  </si>
  <si>
    <t>Estampilla Politécnico
(2-2705)
Reservas</t>
  </si>
  <si>
    <t>Recursos CREE 
(2-2707)
Reservas</t>
  </si>
  <si>
    <t>Recursos CREE (Rendimientos 2021)
(0-2707)</t>
  </si>
  <si>
    <t xml:space="preserve">REND. FONDOS ESPEC. RIONEGRO
(0-2704) </t>
  </si>
  <si>
    <t>REND. FONDOS ESPEC. APARTADÓ (0-2701)</t>
  </si>
  <si>
    <t>Administración de Convenios
(0-4400)</t>
  </si>
  <si>
    <t>Excedentes de Extensión 
(0-2710)</t>
  </si>
  <si>
    <t>Devolución I.V.A.
(0-2710)</t>
  </si>
  <si>
    <t>Estampilla Prodesarrollo de Antioquia 
(0-2020)</t>
  </si>
  <si>
    <t>Estampilla Politécnico
(0-2705)</t>
  </si>
  <si>
    <t>Estampilla Poli - Girardota
(0-2714)</t>
  </si>
  <si>
    <t>Estampilla Poli - Rionegro
(0-2706)</t>
  </si>
  <si>
    <t>Aportes ordinarios departamento
(0-2052)</t>
  </si>
  <si>
    <t>Aportes ordinarios departamento
(0-1010)</t>
  </si>
  <si>
    <t>F.C inversión aporte para el FBSL
(0-1011)</t>
  </si>
  <si>
    <t>F.C aporte para el FBSL
(0-1010)</t>
  </si>
  <si>
    <t>Recursos F.B.S.L.
(0-2702)</t>
  </si>
  <si>
    <t>Estampilla Poli - Rionegro
(2-2706)
Reservas</t>
  </si>
  <si>
    <t>Estampilla Politécnico
(4-2705)
Balance</t>
  </si>
  <si>
    <t>Administración de Convenios
(4-4400)
Balance</t>
  </si>
  <si>
    <t>Recursos CREE 
(4-2707)
Balance</t>
  </si>
  <si>
    <t>Devolución I.V.A.
(4-2710)
Balance</t>
  </si>
  <si>
    <t>Estampilla Poli - Girardota
(4-2714)
Balance</t>
  </si>
  <si>
    <t>Estampilla Poli - Rionegro
(4-2706)
Balance</t>
  </si>
  <si>
    <t>Estampilla Prodesarrollo de Antioquia 
(4-2020)
Balance</t>
  </si>
  <si>
    <t>Excedentes de Extensión 
(4-2710)
Balance</t>
  </si>
  <si>
    <t>Recursos F.B.S.L.
(4-2702)
Balance</t>
  </si>
  <si>
    <t>RECURSOS MEN (PFC)
(4-2715)
Balance</t>
  </si>
  <si>
    <t>REND. FONDOS ESPEC. APARTADÓ (4-2701)
Balance</t>
  </si>
  <si>
    <t>REND. FONDOS ESPEC. RIONEGRO
(4-2704) 
Balance</t>
  </si>
  <si>
    <t>De conformidad con el Decreto No. 01629 del 7/05/2021, se adicionan: $35.411.900 Estampilla Politécnico, $807.112.162 Recursos CREE, y $360.000.000 Recursos MEN
(Balance)</t>
  </si>
  <si>
    <t>De conformidad con el Decreto No. 01629 del 7/05/2021, se adicionan: $148.936.258 Estampilla Poli Rionegro, $576.834.750 Estampilla Politécnico, $27.194.416 Recursos CREE, y $581.137.614 Recursos MEN
(Balance)</t>
  </si>
  <si>
    <t>De conformidad con el Decreto No. 01629 del 7/05/2021, se adicionan: $133.000.004 Estampilla Poli Rionegro, $215.320.998 Estampilla Politécnico, $50.978.831 Recursos CREE, $148.820.774 Recursos MEN, $57.916 Rend. Fond. Espec. Apartadó, y $73.257 Rend. Fond. Espec. Rionegro
(Balance)</t>
  </si>
  <si>
    <t>De conformidad con el Decreto No. 01629 del 7/05/2021, se adicionan: $361.942.362 Estampilla Politécnico, $367.485.447 Recursos CREE, $400.000.000 Recursos MEN, $19.227.065 Excedentes de Extensión
(Balance)</t>
  </si>
  <si>
    <t>De conformidad con el Decreto No. 01629 del 7/05/2021, se adicionan: $103.575.024 Estampilla Politécnico 
(Balance)</t>
  </si>
  <si>
    <t>De conformidad con el Decreto No. 01629 del 7/05/2021, se adicionan: $1.667.928.756 Recursos F.B.S.L, $97.856.760 Estampilla Politécnico, $485.394.436 Devolución I.V.A, $12.384.017 Recursos CREE, $323.094.196 Recursos MEN 
(Balance)</t>
  </si>
  <si>
    <t xml:space="preserve">
De conformidad con el Decreto No. 01629 del 7/05/2021, se adicionan: $300.000.000 Recursos MEN 
(Balance)</t>
  </si>
  <si>
    <t>De conformidad con la Resolución No. 016 del 19/01/2021, se adicionan $736.853.830 Administración de Convenios (Reservas)
De conformidad con el Decreto No. 01629 del 7/05/2021, se adicionan: $229.644.157 Estampilla Politécnico, $19.227.066 Excedentes de Extensión, y $5.493.848.643 Administración de Convenios
(Balance)</t>
  </si>
  <si>
    <t>De conformidad con la Resolución No. 016 del 19/01/2021, se adicionan $170.772.750 Estampilla Prodesarrollo, $101.733.613 Estampilla Poli,   $174.515.285 Estampilla Poli Rionegro, y $773.194.598 CREE (Reservas) 
De conformidad con el Decreto No. 01629 del 7/05/2021, se adicionan: $4.769.927.607 Estampilla Poli Rionegro, $396.115.538 Estampilla Politécnico, $89.745.586 Estampilla Prodesarrollo, $1.133.852.171 Recursos CREE,
(Balance)</t>
  </si>
  <si>
    <t>De conformidad con la Resolución No. 016 del 19/01/2021, se adicionan $24.143.118 Estampilla Prodesarrollo y $842.955.358 CREE (Reservas) 
De conformidad con el Decreto No. 01629 del 7/05/2021, se adicionan: $10.548.884 Estampilla Poli Girardota, $294.732.947 Estampilla Politécnico, $1.080.311.918 Recursos CREE, $279.860.429 Recursos MEN 
(Balance)</t>
  </si>
  <si>
    <t>PLAN OPERATIVO ANUAL DE INVERSIONES - POAI 
VIGENCIA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</si>
</sst>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$&quot;\ #,##0_);[Red]\(&quot;$&quot;\ #,##0\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 &quot;$&quot;\ * #,##0_ ;_ &quot;$&quot;\ * \-#,##0_ ;_ &quot;$&quot;\ * &quot;-&quot;??_ ;_ @_ "/>
    <numFmt numFmtId="169" formatCode="_(&quot;$&quot;\ * #,##0_);_(&quot;$&quot;\ * \(#,##0\);_(&quot;$&quot;\ * &quot;-&quot;??_);_(@_)"/>
    <numFmt numFmtId="170" formatCode="_ [$€-2]\ * #,##0.00_ ;_ [$€-2]\ * \-#,##0.00_ ;_ [$€-2]\ * &quot;-&quot;??_ "/>
    <numFmt numFmtId="171" formatCode="&quot;$&quot;\ #,##0"/>
    <numFmt numFmtId="172" formatCode="&quot;$&quot;\ #,##0.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70" fontId="9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3"/>
    <xf numFmtId="169" fontId="1" fillId="0" borderId="0" xfId="3" applyNumberFormat="1"/>
    <xf numFmtId="0" fontId="6" fillId="0" borderId="0" xfId="8" applyNumberFormat="1" applyFont="1" applyFill="1" applyBorder="1" applyAlignment="1">
      <alignment horizontal="center" vertical="center" wrapText="1"/>
    </xf>
    <xf numFmtId="49" fontId="6" fillId="0" borderId="0" xfId="8" applyNumberFormat="1" applyFont="1" applyFill="1" applyBorder="1" applyAlignment="1">
      <alignment horizontal="center" vertical="center" wrapText="1"/>
    </xf>
    <xf numFmtId="0" fontId="6" fillId="0" borderId="0" xfId="8" applyNumberFormat="1" applyFont="1" applyFill="1" applyBorder="1" applyAlignment="1">
      <alignment horizontal="center" vertical="center"/>
    </xf>
    <xf numFmtId="0" fontId="7" fillId="0" borderId="0" xfId="8" applyNumberFormat="1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  <xf numFmtId="169" fontId="8" fillId="0" borderId="0" xfId="3" applyNumberFormat="1" applyFont="1" applyFill="1" applyBorder="1" applyAlignment="1">
      <alignment horizontal="center" vertical="center"/>
    </xf>
    <xf numFmtId="0" fontId="1" fillId="0" borderId="0" xfId="3" applyFill="1" applyBorder="1"/>
    <xf numFmtId="0" fontId="10" fillId="0" borderId="0" xfId="0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172" fontId="1" fillId="0" borderId="0" xfId="3" applyNumberFormat="1"/>
    <xf numFmtId="0" fontId="13" fillId="0" borderId="1" xfId="0" applyFont="1" applyFill="1" applyBorder="1" applyAlignment="1" applyProtection="1">
      <alignment horizontal="right" vertical="center"/>
      <protection locked="0"/>
    </xf>
    <xf numFmtId="0" fontId="16" fillId="2" borderId="1" xfId="3" applyFont="1" applyFill="1" applyBorder="1" applyAlignment="1">
      <alignment horizontal="center" vertical="center" wrapText="1"/>
    </xf>
    <xf numFmtId="0" fontId="16" fillId="4" borderId="1" xfId="3" applyFont="1" applyFill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/>
    </xf>
    <xf numFmtId="168" fontId="14" fillId="0" borderId="1" xfId="8" applyNumberFormat="1" applyFont="1" applyFill="1" applyBorder="1" applyAlignment="1">
      <alignment horizontal="center" vertical="center" wrapText="1"/>
    </xf>
    <xf numFmtId="171" fontId="14" fillId="0" borderId="1" xfId="8" applyNumberFormat="1" applyFont="1" applyFill="1" applyBorder="1" applyAlignment="1">
      <alignment horizontal="center" vertical="center" wrapText="1"/>
    </xf>
    <xf numFmtId="171" fontId="14" fillId="0" borderId="1" xfId="8" applyNumberFormat="1" applyFont="1" applyFill="1" applyBorder="1" applyAlignment="1">
      <alignment horizontal="center" vertical="center"/>
    </xf>
    <xf numFmtId="171" fontId="15" fillId="0" borderId="1" xfId="0" applyNumberFormat="1" applyFont="1" applyFill="1" applyBorder="1" applyAlignment="1">
      <alignment horizontal="center" vertical="center"/>
    </xf>
    <xf numFmtId="164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1" fontId="14" fillId="0" borderId="1" xfId="3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1" fontId="15" fillId="0" borderId="1" xfId="0" applyNumberFormat="1" applyFont="1" applyBorder="1" applyAlignment="1">
      <alignment horizontal="center" vertical="center"/>
    </xf>
    <xf numFmtId="171" fontId="14" fillId="0" borderId="1" xfId="0" applyNumberFormat="1" applyFont="1" applyFill="1" applyBorder="1" applyAlignment="1">
      <alignment horizontal="center" vertical="center" wrapText="1"/>
    </xf>
    <xf numFmtId="171" fontId="14" fillId="0" borderId="1" xfId="0" applyNumberFormat="1" applyFont="1" applyFill="1" applyBorder="1" applyAlignment="1">
      <alignment horizontal="center" vertical="center"/>
    </xf>
    <xf numFmtId="172" fontId="14" fillId="0" borderId="1" xfId="8" applyNumberFormat="1" applyFont="1" applyFill="1" applyBorder="1" applyAlignment="1">
      <alignment horizontal="center" vertical="center" wrapText="1"/>
    </xf>
    <xf numFmtId="171" fontId="18" fillId="0" borderId="1" xfId="3" applyNumberFormat="1" applyFont="1" applyFill="1" applyBorder="1" applyAlignment="1">
      <alignment horizontal="center" vertical="center"/>
    </xf>
    <xf numFmtId="171" fontId="18" fillId="4" borderId="1" xfId="3" applyNumberFormat="1" applyFont="1" applyFill="1" applyBorder="1" applyAlignment="1">
      <alignment horizontal="center" vertical="center"/>
    </xf>
    <xf numFmtId="171" fontId="18" fillId="3" borderId="1" xfId="3" applyNumberFormat="1" applyFont="1" applyFill="1" applyBorder="1" applyAlignment="1">
      <alignment horizontal="center" vertical="center"/>
    </xf>
    <xf numFmtId="169" fontId="18" fillId="0" borderId="0" xfId="3" applyNumberFormat="1" applyFont="1" applyFill="1" applyBorder="1" applyAlignment="1">
      <alignment horizontal="center" vertical="center"/>
    </xf>
    <xf numFmtId="49" fontId="19" fillId="0" borderId="1" xfId="8" applyNumberFormat="1" applyFont="1" applyFill="1" applyBorder="1" applyAlignment="1">
      <alignment horizontal="center" vertical="center" wrapText="1"/>
    </xf>
    <xf numFmtId="0" fontId="19" fillId="0" borderId="1" xfId="8" applyNumberFormat="1" applyFont="1" applyFill="1" applyBorder="1" applyAlignment="1">
      <alignment horizontal="center" vertical="center" wrapText="1"/>
    </xf>
    <xf numFmtId="171" fontId="20" fillId="0" borderId="1" xfId="0" applyNumberFormat="1" applyFont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6" fillId="2" borderId="1" xfId="3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72" fontId="16" fillId="2" borderId="1" xfId="3" applyNumberFormat="1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6" fillId="2" borderId="7" xfId="3" applyFont="1" applyFill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horizontal="right" vertical="center"/>
      <protection locked="0"/>
    </xf>
    <xf numFmtId="0" fontId="13" fillId="0" borderId="9" xfId="0" applyFont="1" applyFill="1" applyBorder="1" applyAlignment="1" applyProtection="1">
      <alignment horizontal="right" vertical="center"/>
      <protection locked="0"/>
    </xf>
    <xf numFmtId="0" fontId="13" fillId="0" borderId="10" xfId="0" applyFont="1" applyFill="1" applyBorder="1" applyAlignment="1" applyProtection="1">
      <alignment horizontal="right" vertical="center"/>
      <protection locked="0"/>
    </xf>
    <xf numFmtId="0" fontId="12" fillId="0" borderId="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</cellXfs>
  <cellStyles count="16">
    <cellStyle name="Millares [0] 2" xfId="9"/>
    <cellStyle name="Millares 2" xfId="10"/>
    <cellStyle name="Millares 3" xfId="11"/>
    <cellStyle name="Moneda 2" xfId="8"/>
    <cellStyle name="Normal" xfId="0" builtinId="0"/>
    <cellStyle name="Normal 14" xfId="3"/>
    <cellStyle name="Normal 2" xfId="2"/>
    <cellStyle name="Normal 2 2" xfId="1"/>
    <cellStyle name="Normal 2 2 7" xfId="6"/>
    <cellStyle name="Normal 2 2 8" xfId="7"/>
    <cellStyle name="Normal 2 3" xfId="12"/>
    <cellStyle name="Normal 3" xfId="13"/>
    <cellStyle name="Normal 3 2" xfId="5"/>
    <cellStyle name="Normal 4" xfId="14"/>
    <cellStyle name="Normal 5" xfId="4"/>
    <cellStyle name="Porcentaje 2" xfId="15"/>
  </cellStyles>
  <dxfs count="0"/>
  <tableStyles count="0" defaultTableStyle="TableStyleMedium2" defaultPivotStyle="PivotStyleLight16"/>
  <colors>
    <mruColors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0</xdr:rowOff>
    </xdr:from>
    <xdr:to>
      <xdr:col>1</xdr:col>
      <xdr:colOff>1790700</xdr:colOff>
      <xdr:row>3</xdr:row>
      <xdr:rowOff>95250</xdr:rowOff>
    </xdr:to>
    <xdr:pic>
      <xdr:nvPicPr>
        <xdr:cNvPr id="2" name="Picture 1" descr="escudojpg">
          <a:extLst>
            <a:ext uri="{FF2B5EF4-FFF2-40B4-BE49-F238E27FC236}">
              <a16:creationId xmlns:a16="http://schemas.microsoft.com/office/drawing/2014/main" xmlns="" id="{A39DA75A-D881-4B8E-BC6D-4F9101CC3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0"/>
          <a:ext cx="1657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37</xdr:col>
      <xdr:colOff>0</xdr:colOff>
      <xdr:row>17</xdr:row>
      <xdr:rowOff>35719</xdr:rowOff>
    </xdr:from>
    <xdr:to>
      <xdr:col>37</xdr:col>
      <xdr:colOff>914400</xdr:colOff>
      <xdr:row>21</xdr:row>
      <xdr:rowOff>106313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xmlns="" id="{C7D67322-03C3-4FD9-BF83-076B23E6B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0438" y="15763875"/>
          <a:ext cx="914400" cy="764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5"/>
  <sheetViews>
    <sheetView tabSelected="1" topLeftCell="P13" zoomScaleNormal="100" workbookViewId="0">
      <selection activeCell="Z13" sqref="Z13"/>
    </sheetView>
  </sheetViews>
  <sheetFormatPr baseColWidth="10" defaultRowHeight="12.75" x14ac:dyDescent="0.2"/>
  <cols>
    <col min="1" max="1" width="5.140625" style="11" bestFit="1" customWidth="1"/>
    <col min="2" max="2" width="24.28515625" style="1" customWidth="1"/>
    <col min="3" max="3" width="15.42578125" style="1" customWidth="1"/>
    <col min="4" max="4" width="18.42578125" style="1" customWidth="1"/>
    <col min="5" max="5" width="14.42578125" style="12" customWidth="1"/>
    <col min="6" max="6" width="13.85546875" style="1" customWidth="1"/>
    <col min="7" max="7" width="13.7109375" style="1" customWidth="1"/>
    <col min="8" max="8" width="12.28515625" style="1" customWidth="1"/>
    <col min="9" max="9" width="11.140625" style="1" customWidth="1"/>
    <col min="10" max="10" width="14.42578125" style="1" customWidth="1"/>
    <col min="11" max="11" width="14.7109375" style="1" customWidth="1"/>
    <col min="12" max="12" width="12" style="1" customWidth="1"/>
    <col min="13" max="13" width="12.140625" style="1" customWidth="1"/>
    <col min="14" max="14" width="13.42578125" style="1" customWidth="1"/>
    <col min="15" max="15" width="11.28515625" style="1" customWidth="1"/>
    <col min="16" max="16" width="11.42578125" style="1" customWidth="1"/>
    <col min="17" max="17" width="13.5703125" style="1" customWidth="1"/>
    <col min="18" max="18" width="12.7109375" style="1" customWidth="1"/>
    <col min="19" max="19" width="13.42578125" style="1" customWidth="1"/>
    <col min="20" max="20" width="14.28515625" style="1" customWidth="1"/>
    <col min="21" max="21" width="12.85546875" style="1" customWidth="1"/>
    <col min="22" max="24" width="12.28515625" style="1" customWidth="1"/>
    <col min="25" max="25" width="13.140625" style="1" customWidth="1"/>
    <col min="26" max="26" width="13.7109375" style="1" customWidth="1"/>
    <col min="27" max="28" width="13.5703125" style="1" customWidth="1"/>
    <col min="29" max="29" width="12" style="1" customWidth="1"/>
    <col min="30" max="30" width="11.5703125" style="1" customWidth="1"/>
    <col min="31" max="31" width="14.5703125" style="1" customWidth="1"/>
    <col min="32" max="32" width="13.85546875" style="1" customWidth="1"/>
    <col min="33" max="33" width="13.5703125" style="1" customWidth="1"/>
    <col min="34" max="34" width="9.85546875" style="1" customWidth="1"/>
    <col min="35" max="37" width="10.140625" style="1" customWidth="1"/>
    <col min="38" max="38" width="25.140625" style="1" customWidth="1"/>
    <col min="39" max="39" width="28" style="9" customWidth="1"/>
    <col min="40" max="266" width="11.42578125" style="1"/>
    <col min="267" max="268" width="0" style="1" hidden="1" customWidth="1"/>
    <col min="269" max="269" width="29.5703125" style="1" bestFit="1" customWidth="1"/>
    <col min="270" max="270" width="28.5703125" style="1" customWidth="1"/>
    <col min="271" max="272" width="0" style="1" hidden="1" customWidth="1"/>
    <col min="273" max="273" width="21.85546875" style="1" bestFit="1" customWidth="1"/>
    <col min="274" max="274" width="19.28515625" style="1" bestFit="1" customWidth="1"/>
    <col min="275" max="275" width="16.42578125" style="1" bestFit="1" customWidth="1"/>
    <col min="276" max="276" width="22.85546875" style="1" bestFit="1" customWidth="1"/>
    <col min="277" max="277" width="18.5703125" style="1" customWidth="1"/>
    <col min="278" max="278" width="18.5703125" style="1" bestFit="1" customWidth="1"/>
    <col min="279" max="279" width="17.140625" style="1" customWidth="1"/>
    <col min="280" max="280" width="18.85546875" style="1" bestFit="1" customWidth="1"/>
    <col min="281" max="281" width="19" style="1" customWidth="1"/>
    <col min="282" max="282" width="24.42578125" style="1" bestFit="1" customWidth="1"/>
    <col min="283" max="283" width="18.7109375" style="1" bestFit="1" customWidth="1"/>
    <col min="284" max="284" width="18.5703125" style="1" bestFit="1" customWidth="1"/>
    <col min="285" max="285" width="22" style="1" bestFit="1" customWidth="1"/>
    <col min="286" max="286" width="9.28515625" style="1" bestFit="1" customWidth="1"/>
    <col min="287" max="287" width="12.140625" style="1" bestFit="1" customWidth="1"/>
    <col min="288" max="288" width="15.7109375" style="1" bestFit="1" customWidth="1"/>
    <col min="289" max="522" width="11.42578125" style="1"/>
    <col min="523" max="524" width="0" style="1" hidden="1" customWidth="1"/>
    <col min="525" max="525" width="29.5703125" style="1" bestFit="1" customWidth="1"/>
    <col min="526" max="526" width="28.5703125" style="1" customWidth="1"/>
    <col min="527" max="528" width="0" style="1" hidden="1" customWidth="1"/>
    <col min="529" max="529" width="21.85546875" style="1" bestFit="1" customWidth="1"/>
    <col min="530" max="530" width="19.28515625" style="1" bestFit="1" customWidth="1"/>
    <col min="531" max="531" width="16.42578125" style="1" bestFit="1" customWidth="1"/>
    <col min="532" max="532" width="22.85546875" style="1" bestFit="1" customWidth="1"/>
    <col min="533" max="533" width="18.5703125" style="1" customWidth="1"/>
    <col min="534" max="534" width="18.5703125" style="1" bestFit="1" customWidth="1"/>
    <col min="535" max="535" width="17.140625" style="1" customWidth="1"/>
    <col min="536" max="536" width="18.85546875" style="1" bestFit="1" customWidth="1"/>
    <col min="537" max="537" width="19" style="1" customWidth="1"/>
    <col min="538" max="538" width="24.42578125" style="1" bestFit="1" customWidth="1"/>
    <col min="539" max="539" width="18.7109375" style="1" bestFit="1" customWidth="1"/>
    <col min="540" max="540" width="18.5703125" style="1" bestFit="1" customWidth="1"/>
    <col min="541" max="541" width="22" style="1" bestFit="1" customWidth="1"/>
    <col min="542" max="542" width="9.28515625" style="1" bestFit="1" customWidth="1"/>
    <col min="543" max="543" width="12.140625" style="1" bestFit="1" customWidth="1"/>
    <col min="544" max="544" width="15.7109375" style="1" bestFit="1" customWidth="1"/>
    <col min="545" max="778" width="11.42578125" style="1"/>
    <col min="779" max="780" width="0" style="1" hidden="1" customWidth="1"/>
    <col min="781" max="781" width="29.5703125" style="1" bestFit="1" customWidth="1"/>
    <col min="782" max="782" width="28.5703125" style="1" customWidth="1"/>
    <col min="783" max="784" width="0" style="1" hidden="1" customWidth="1"/>
    <col min="785" max="785" width="21.85546875" style="1" bestFit="1" customWidth="1"/>
    <col min="786" max="786" width="19.28515625" style="1" bestFit="1" customWidth="1"/>
    <col min="787" max="787" width="16.42578125" style="1" bestFit="1" customWidth="1"/>
    <col min="788" max="788" width="22.85546875" style="1" bestFit="1" customWidth="1"/>
    <col min="789" max="789" width="18.5703125" style="1" customWidth="1"/>
    <col min="790" max="790" width="18.5703125" style="1" bestFit="1" customWidth="1"/>
    <col min="791" max="791" width="17.140625" style="1" customWidth="1"/>
    <col min="792" max="792" width="18.85546875" style="1" bestFit="1" customWidth="1"/>
    <col min="793" max="793" width="19" style="1" customWidth="1"/>
    <col min="794" max="794" width="24.42578125" style="1" bestFit="1" customWidth="1"/>
    <col min="795" max="795" width="18.7109375" style="1" bestFit="1" customWidth="1"/>
    <col min="796" max="796" width="18.5703125" style="1" bestFit="1" customWidth="1"/>
    <col min="797" max="797" width="22" style="1" bestFit="1" customWidth="1"/>
    <col min="798" max="798" width="9.28515625" style="1" bestFit="1" customWidth="1"/>
    <col min="799" max="799" width="12.140625" style="1" bestFit="1" customWidth="1"/>
    <col min="800" max="800" width="15.7109375" style="1" bestFit="1" customWidth="1"/>
    <col min="801" max="1034" width="11.42578125" style="1"/>
    <col min="1035" max="1036" width="0" style="1" hidden="1" customWidth="1"/>
    <col min="1037" max="1037" width="29.5703125" style="1" bestFit="1" customWidth="1"/>
    <col min="1038" max="1038" width="28.5703125" style="1" customWidth="1"/>
    <col min="1039" max="1040" width="0" style="1" hidden="1" customWidth="1"/>
    <col min="1041" max="1041" width="21.85546875" style="1" bestFit="1" customWidth="1"/>
    <col min="1042" max="1042" width="19.28515625" style="1" bestFit="1" customWidth="1"/>
    <col min="1043" max="1043" width="16.42578125" style="1" bestFit="1" customWidth="1"/>
    <col min="1044" max="1044" width="22.85546875" style="1" bestFit="1" customWidth="1"/>
    <col min="1045" max="1045" width="18.5703125" style="1" customWidth="1"/>
    <col min="1046" max="1046" width="18.5703125" style="1" bestFit="1" customWidth="1"/>
    <col min="1047" max="1047" width="17.140625" style="1" customWidth="1"/>
    <col min="1048" max="1048" width="18.85546875" style="1" bestFit="1" customWidth="1"/>
    <col min="1049" max="1049" width="19" style="1" customWidth="1"/>
    <col min="1050" max="1050" width="24.42578125" style="1" bestFit="1" customWidth="1"/>
    <col min="1051" max="1051" width="18.7109375" style="1" bestFit="1" customWidth="1"/>
    <col min="1052" max="1052" width="18.5703125" style="1" bestFit="1" customWidth="1"/>
    <col min="1053" max="1053" width="22" style="1" bestFit="1" customWidth="1"/>
    <col min="1054" max="1054" width="9.28515625" style="1" bestFit="1" customWidth="1"/>
    <col min="1055" max="1055" width="12.140625" style="1" bestFit="1" customWidth="1"/>
    <col min="1056" max="1056" width="15.7109375" style="1" bestFit="1" customWidth="1"/>
    <col min="1057" max="1290" width="11.42578125" style="1"/>
    <col min="1291" max="1292" width="0" style="1" hidden="1" customWidth="1"/>
    <col min="1293" max="1293" width="29.5703125" style="1" bestFit="1" customWidth="1"/>
    <col min="1294" max="1294" width="28.5703125" style="1" customWidth="1"/>
    <col min="1295" max="1296" width="0" style="1" hidden="1" customWidth="1"/>
    <col min="1297" max="1297" width="21.85546875" style="1" bestFit="1" customWidth="1"/>
    <col min="1298" max="1298" width="19.28515625" style="1" bestFit="1" customWidth="1"/>
    <col min="1299" max="1299" width="16.42578125" style="1" bestFit="1" customWidth="1"/>
    <col min="1300" max="1300" width="22.85546875" style="1" bestFit="1" customWidth="1"/>
    <col min="1301" max="1301" width="18.5703125" style="1" customWidth="1"/>
    <col min="1302" max="1302" width="18.5703125" style="1" bestFit="1" customWidth="1"/>
    <col min="1303" max="1303" width="17.140625" style="1" customWidth="1"/>
    <col min="1304" max="1304" width="18.85546875" style="1" bestFit="1" customWidth="1"/>
    <col min="1305" max="1305" width="19" style="1" customWidth="1"/>
    <col min="1306" max="1306" width="24.42578125" style="1" bestFit="1" customWidth="1"/>
    <col min="1307" max="1307" width="18.7109375" style="1" bestFit="1" customWidth="1"/>
    <col min="1308" max="1308" width="18.5703125" style="1" bestFit="1" customWidth="1"/>
    <col min="1309" max="1309" width="22" style="1" bestFit="1" customWidth="1"/>
    <col min="1310" max="1310" width="9.28515625" style="1" bestFit="1" customWidth="1"/>
    <col min="1311" max="1311" width="12.140625" style="1" bestFit="1" customWidth="1"/>
    <col min="1312" max="1312" width="15.7109375" style="1" bestFit="1" customWidth="1"/>
    <col min="1313" max="1546" width="11.42578125" style="1"/>
    <col min="1547" max="1548" width="0" style="1" hidden="1" customWidth="1"/>
    <col min="1549" max="1549" width="29.5703125" style="1" bestFit="1" customWidth="1"/>
    <col min="1550" max="1550" width="28.5703125" style="1" customWidth="1"/>
    <col min="1551" max="1552" width="0" style="1" hidden="1" customWidth="1"/>
    <col min="1553" max="1553" width="21.85546875" style="1" bestFit="1" customWidth="1"/>
    <col min="1554" max="1554" width="19.28515625" style="1" bestFit="1" customWidth="1"/>
    <col min="1555" max="1555" width="16.42578125" style="1" bestFit="1" customWidth="1"/>
    <col min="1556" max="1556" width="22.85546875" style="1" bestFit="1" customWidth="1"/>
    <col min="1557" max="1557" width="18.5703125" style="1" customWidth="1"/>
    <col min="1558" max="1558" width="18.5703125" style="1" bestFit="1" customWidth="1"/>
    <col min="1559" max="1559" width="17.140625" style="1" customWidth="1"/>
    <col min="1560" max="1560" width="18.85546875" style="1" bestFit="1" customWidth="1"/>
    <col min="1561" max="1561" width="19" style="1" customWidth="1"/>
    <col min="1562" max="1562" width="24.42578125" style="1" bestFit="1" customWidth="1"/>
    <col min="1563" max="1563" width="18.7109375" style="1" bestFit="1" customWidth="1"/>
    <col min="1564" max="1564" width="18.5703125" style="1" bestFit="1" customWidth="1"/>
    <col min="1565" max="1565" width="22" style="1" bestFit="1" customWidth="1"/>
    <col min="1566" max="1566" width="9.28515625" style="1" bestFit="1" customWidth="1"/>
    <col min="1567" max="1567" width="12.140625" style="1" bestFit="1" customWidth="1"/>
    <col min="1568" max="1568" width="15.7109375" style="1" bestFit="1" customWidth="1"/>
    <col min="1569" max="1802" width="11.42578125" style="1"/>
    <col min="1803" max="1804" width="0" style="1" hidden="1" customWidth="1"/>
    <col min="1805" max="1805" width="29.5703125" style="1" bestFit="1" customWidth="1"/>
    <col min="1806" max="1806" width="28.5703125" style="1" customWidth="1"/>
    <col min="1807" max="1808" width="0" style="1" hidden="1" customWidth="1"/>
    <col min="1809" max="1809" width="21.85546875" style="1" bestFit="1" customWidth="1"/>
    <col min="1810" max="1810" width="19.28515625" style="1" bestFit="1" customWidth="1"/>
    <col min="1811" max="1811" width="16.42578125" style="1" bestFit="1" customWidth="1"/>
    <col min="1812" max="1812" width="22.85546875" style="1" bestFit="1" customWidth="1"/>
    <col min="1813" max="1813" width="18.5703125" style="1" customWidth="1"/>
    <col min="1814" max="1814" width="18.5703125" style="1" bestFit="1" customWidth="1"/>
    <col min="1815" max="1815" width="17.140625" style="1" customWidth="1"/>
    <col min="1816" max="1816" width="18.85546875" style="1" bestFit="1" customWidth="1"/>
    <col min="1817" max="1817" width="19" style="1" customWidth="1"/>
    <col min="1818" max="1818" width="24.42578125" style="1" bestFit="1" customWidth="1"/>
    <col min="1819" max="1819" width="18.7109375" style="1" bestFit="1" customWidth="1"/>
    <col min="1820" max="1820" width="18.5703125" style="1" bestFit="1" customWidth="1"/>
    <col min="1821" max="1821" width="22" style="1" bestFit="1" customWidth="1"/>
    <col min="1822" max="1822" width="9.28515625" style="1" bestFit="1" customWidth="1"/>
    <col min="1823" max="1823" width="12.140625" style="1" bestFit="1" customWidth="1"/>
    <col min="1824" max="1824" width="15.7109375" style="1" bestFit="1" customWidth="1"/>
    <col min="1825" max="2058" width="11.42578125" style="1"/>
    <col min="2059" max="2060" width="0" style="1" hidden="1" customWidth="1"/>
    <col min="2061" max="2061" width="29.5703125" style="1" bestFit="1" customWidth="1"/>
    <col min="2062" max="2062" width="28.5703125" style="1" customWidth="1"/>
    <col min="2063" max="2064" width="0" style="1" hidden="1" customWidth="1"/>
    <col min="2065" max="2065" width="21.85546875" style="1" bestFit="1" customWidth="1"/>
    <col min="2066" max="2066" width="19.28515625" style="1" bestFit="1" customWidth="1"/>
    <col min="2067" max="2067" width="16.42578125" style="1" bestFit="1" customWidth="1"/>
    <col min="2068" max="2068" width="22.85546875" style="1" bestFit="1" customWidth="1"/>
    <col min="2069" max="2069" width="18.5703125" style="1" customWidth="1"/>
    <col min="2070" max="2070" width="18.5703125" style="1" bestFit="1" customWidth="1"/>
    <col min="2071" max="2071" width="17.140625" style="1" customWidth="1"/>
    <col min="2072" max="2072" width="18.85546875" style="1" bestFit="1" customWidth="1"/>
    <col min="2073" max="2073" width="19" style="1" customWidth="1"/>
    <col min="2074" max="2074" width="24.42578125" style="1" bestFit="1" customWidth="1"/>
    <col min="2075" max="2075" width="18.7109375" style="1" bestFit="1" customWidth="1"/>
    <col min="2076" max="2076" width="18.5703125" style="1" bestFit="1" customWidth="1"/>
    <col min="2077" max="2077" width="22" style="1" bestFit="1" customWidth="1"/>
    <col min="2078" max="2078" width="9.28515625" style="1" bestFit="1" customWidth="1"/>
    <col min="2079" max="2079" width="12.140625" style="1" bestFit="1" customWidth="1"/>
    <col min="2080" max="2080" width="15.7109375" style="1" bestFit="1" customWidth="1"/>
    <col min="2081" max="2314" width="11.42578125" style="1"/>
    <col min="2315" max="2316" width="0" style="1" hidden="1" customWidth="1"/>
    <col min="2317" max="2317" width="29.5703125" style="1" bestFit="1" customWidth="1"/>
    <col min="2318" max="2318" width="28.5703125" style="1" customWidth="1"/>
    <col min="2319" max="2320" width="0" style="1" hidden="1" customWidth="1"/>
    <col min="2321" max="2321" width="21.85546875" style="1" bestFit="1" customWidth="1"/>
    <col min="2322" max="2322" width="19.28515625" style="1" bestFit="1" customWidth="1"/>
    <col min="2323" max="2323" width="16.42578125" style="1" bestFit="1" customWidth="1"/>
    <col min="2324" max="2324" width="22.85546875" style="1" bestFit="1" customWidth="1"/>
    <col min="2325" max="2325" width="18.5703125" style="1" customWidth="1"/>
    <col min="2326" max="2326" width="18.5703125" style="1" bestFit="1" customWidth="1"/>
    <col min="2327" max="2327" width="17.140625" style="1" customWidth="1"/>
    <col min="2328" max="2328" width="18.85546875" style="1" bestFit="1" customWidth="1"/>
    <col min="2329" max="2329" width="19" style="1" customWidth="1"/>
    <col min="2330" max="2330" width="24.42578125" style="1" bestFit="1" customWidth="1"/>
    <col min="2331" max="2331" width="18.7109375" style="1" bestFit="1" customWidth="1"/>
    <col min="2332" max="2332" width="18.5703125" style="1" bestFit="1" customWidth="1"/>
    <col min="2333" max="2333" width="22" style="1" bestFit="1" customWidth="1"/>
    <col min="2334" max="2334" width="9.28515625" style="1" bestFit="1" customWidth="1"/>
    <col min="2335" max="2335" width="12.140625" style="1" bestFit="1" customWidth="1"/>
    <col min="2336" max="2336" width="15.7109375" style="1" bestFit="1" customWidth="1"/>
    <col min="2337" max="2570" width="11.42578125" style="1"/>
    <col min="2571" max="2572" width="0" style="1" hidden="1" customWidth="1"/>
    <col min="2573" max="2573" width="29.5703125" style="1" bestFit="1" customWidth="1"/>
    <col min="2574" max="2574" width="28.5703125" style="1" customWidth="1"/>
    <col min="2575" max="2576" width="0" style="1" hidden="1" customWidth="1"/>
    <col min="2577" max="2577" width="21.85546875" style="1" bestFit="1" customWidth="1"/>
    <col min="2578" max="2578" width="19.28515625" style="1" bestFit="1" customWidth="1"/>
    <col min="2579" max="2579" width="16.42578125" style="1" bestFit="1" customWidth="1"/>
    <col min="2580" max="2580" width="22.85546875" style="1" bestFit="1" customWidth="1"/>
    <col min="2581" max="2581" width="18.5703125" style="1" customWidth="1"/>
    <col min="2582" max="2582" width="18.5703125" style="1" bestFit="1" customWidth="1"/>
    <col min="2583" max="2583" width="17.140625" style="1" customWidth="1"/>
    <col min="2584" max="2584" width="18.85546875" style="1" bestFit="1" customWidth="1"/>
    <col min="2585" max="2585" width="19" style="1" customWidth="1"/>
    <col min="2586" max="2586" width="24.42578125" style="1" bestFit="1" customWidth="1"/>
    <col min="2587" max="2587" width="18.7109375" style="1" bestFit="1" customWidth="1"/>
    <col min="2588" max="2588" width="18.5703125" style="1" bestFit="1" customWidth="1"/>
    <col min="2589" max="2589" width="22" style="1" bestFit="1" customWidth="1"/>
    <col min="2590" max="2590" width="9.28515625" style="1" bestFit="1" customWidth="1"/>
    <col min="2591" max="2591" width="12.140625" style="1" bestFit="1" customWidth="1"/>
    <col min="2592" max="2592" width="15.7109375" style="1" bestFit="1" customWidth="1"/>
    <col min="2593" max="2826" width="11.42578125" style="1"/>
    <col min="2827" max="2828" width="0" style="1" hidden="1" customWidth="1"/>
    <col min="2829" max="2829" width="29.5703125" style="1" bestFit="1" customWidth="1"/>
    <col min="2830" max="2830" width="28.5703125" style="1" customWidth="1"/>
    <col min="2831" max="2832" width="0" style="1" hidden="1" customWidth="1"/>
    <col min="2833" max="2833" width="21.85546875" style="1" bestFit="1" customWidth="1"/>
    <col min="2834" max="2834" width="19.28515625" style="1" bestFit="1" customWidth="1"/>
    <col min="2835" max="2835" width="16.42578125" style="1" bestFit="1" customWidth="1"/>
    <col min="2836" max="2836" width="22.85546875" style="1" bestFit="1" customWidth="1"/>
    <col min="2837" max="2837" width="18.5703125" style="1" customWidth="1"/>
    <col min="2838" max="2838" width="18.5703125" style="1" bestFit="1" customWidth="1"/>
    <col min="2839" max="2839" width="17.140625" style="1" customWidth="1"/>
    <col min="2840" max="2840" width="18.85546875" style="1" bestFit="1" customWidth="1"/>
    <col min="2841" max="2841" width="19" style="1" customWidth="1"/>
    <col min="2842" max="2842" width="24.42578125" style="1" bestFit="1" customWidth="1"/>
    <col min="2843" max="2843" width="18.7109375" style="1" bestFit="1" customWidth="1"/>
    <col min="2844" max="2844" width="18.5703125" style="1" bestFit="1" customWidth="1"/>
    <col min="2845" max="2845" width="22" style="1" bestFit="1" customWidth="1"/>
    <col min="2846" max="2846" width="9.28515625" style="1" bestFit="1" customWidth="1"/>
    <col min="2847" max="2847" width="12.140625" style="1" bestFit="1" customWidth="1"/>
    <col min="2848" max="2848" width="15.7109375" style="1" bestFit="1" customWidth="1"/>
    <col min="2849" max="3082" width="11.42578125" style="1"/>
    <col min="3083" max="3084" width="0" style="1" hidden="1" customWidth="1"/>
    <col min="3085" max="3085" width="29.5703125" style="1" bestFit="1" customWidth="1"/>
    <col min="3086" max="3086" width="28.5703125" style="1" customWidth="1"/>
    <col min="3087" max="3088" width="0" style="1" hidden="1" customWidth="1"/>
    <col min="3089" max="3089" width="21.85546875" style="1" bestFit="1" customWidth="1"/>
    <col min="3090" max="3090" width="19.28515625" style="1" bestFit="1" customWidth="1"/>
    <col min="3091" max="3091" width="16.42578125" style="1" bestFit="1" customWidth="1"/>
    <col min="3092" max="3092" width="22.85546875" style="1" bestFit="1" customWidth="1"/>
    <col min="3093" max="3093" width="18.5703125" style="1" customWidth="1"/>
    <col min="3094" max="3094" width="18.5703125" style="1" bestFit="1" customWidth="1"/>
    <col min="3095" max="3095" width="17.140625" style="1" customWidth="1"/>
    <col min="3096" max="3096" width="18.85546875" style="1" bestFit="1" customWidth="1"/>
    <col min="3097" max="3097" width="19" style="1" customWidth="1"/>
    <col min="3098" max="3098" width="24.42578125" style="1" bestFit="1" customWidth="1"/>
    <col min="3099" max="3099" width="18.7109375" style="1" bestFit="1" customWidth="1"/>
    <col min="3100" max="3100" width="18.5703125" style="1" bestFit="1" customWidth="1"/>
    <col min="3101" max="3101" width="22" style="1" bestFit="1" customWidth="1"/>
    <col min="3102" max="3102" width="9.28515625" style="1" bestFit="1" customWidth="1"/>
    <col min="3103" max="3103" width="12.140625" style="1" bestFit="1" customWidth="1"/>
    <col min="3104" max="3104" width="15.7109375" style="1" bestFit="1" customWidth="1"/>
    <col min="3105" max="3338" width="11.42578125" style="1"/>
    <col min="3339" max="3340" width="0" style="1" hidden="1" customWidth="1"/>
    <col min="3341" max="3341" width="29.5703125" style="1" bestFit="1" customWidth="1"/>
    <col min="3342" max="3342" width="28.5703125" style="1" customWidth="1"/>
    <col min="3343" max="3344" width="0" style="1" hidden="1" customWidth="1"/>
    <col min="3345" max="3345" width="21.85546875" style="1" bestFit="1" customWidth="1"/>
    <col min="3346" max="3346" width="19.28515625" style="1" bestFit="1" customWidth="1"/>
    <col min="3347" max="3347" width="16.42578125" style="1" bestFit="1" customWidth="1"/>
    <col min="3348" max="3348" width="22.85546875" style="1" bestFit="1" customWidth="1"/>
    <col min="3349" max="3349" width="18.5703125" style="1" customWidth="1"/>
    <col min="3350" max="3350" width="18.5703125" style="1" bestFit="1" customWidth="1"/>
    <col min="3351" max="3351" width="17.140625" style="1" customWidth="1"/>
    <col min="3352" max="3352" width="18.85546875" style="1" bestFit="1" customWidth="1"/>
    <col min="3353" max="3353" width="19" style="1" customWidth="1"/>
    <col min="3354" max="3354" width="24.42578125" style="1" bestFit="1" customWidth="1"/>
    <col min="3355" max="3355" width="18.7109375" style="1" bestFit="1" customWidth="1"/>
    <col min="3356" max="3356" width="18.5703125" style="1" bestFit="1" customWidth="1"/>
    <col min="3357" max="3357" width="22" style="1" bestFit="1" customWidth="1"/>
    <col min="3358" max="3358" width="9.28515625" style="1" bestFit="1" customWidth="1"/>
    <col min="3359" max="3359" width="12.140625" style="1" bestFit="1" customWidth="1"/>
    <col min="3360" max="3360" width="15.7109375" style="1" bestFit="1" customWidth="1"/>
    <col min="3361" max="3594" width="11.42578125" style="1"/>
    <col min="3595" max="3596" width="0" style="1" hidden="1" customWidth="1"/>
    <col min="3597" max="3597" width="29.5703125" style="1" bestFit="1" customWidth="1"/>
    <col min="3598" max="3598" width="28.5703125" style="1" customWidth="1"/>
    <col min="3599" max="3600" width="0" style="1" hidden="1" customWidth="1"/>
    <col min="3601" max="3601" width="21.85546875" style="1" bestFit="1" customWidth="1"/>
    <col min="3602" max="3602" width="19.28515625" style="1" bestFit="1" customWidth="1"/>
    <col min="3603" max="3603" width="16.42578125" style="1" bestFit="1" customWidth="1"/>
    <col min="3604" max="3604" width="22.85546875" style="1" bestFit="1" customWidth="1"/>
    <col min="3605" max="3605" width="18.5703125" style="1" customWidth="1"/>
    <col min="3606" max="3606" width="18.5703125" style="1" bestFit="1" customWidth="1"/>
    <col min="3607" max="3607" width="17.140625" style="1" customWidth="1"/>
    <col min="3608" max="3608" width="18.85546875" style="1" bestFit="1" customWidth="1"/>
    <col min="3609" max="3609" width="19" style="1" customWidth="1"/>
    <col min="3610" max="3610" width="24.42578125" style="1" bestFit="1" customWidth="1"/>
    <col min="3611" max="3611" width="18.7109375" style="1" bestFit="1" customWidth="1"/>
    <col min="3612" max="3612" width="18.5703125" style="1" bestFit="1" customWidth="1"/>
    <col min="3613" max="3613" width="22" style="1" bestFit="1" customWidth="1"/>
    <col min="3614" max="3614" width="9.28515625" style="1" bestFit="1" customWidth="1"/>
    <col min="3615" max="3615" width="12.140625" style="1" bestFit="1" customWidth="1"/>
    <col min="3616" max="3616" width="15.7109375" style="1" bestFit="1" customWidth="1"/>
    <col min="3617" max="3850" width="11.42578125" style="1"/>
    <col min="3851" max="3852" width="0" style="1" hidden="1" customWidth="1"/>
    <col min="3853" max="3853" width="29.5703125" style="1" bestFit="1" customWidth="1"/>
    <col min="3854" max="3854" width="28.5703125" style="1" customWidth="1"/>
    <col min="3855" max="3856" width="0" style="1" hidden="1" customWidth="1"/>
    <col min="3857" max="3857" width="21.85546875" style="1" bestFit="1" customWidth="1"/>
    <col min="3858" max="3858" width="19.28515625" style="1" bestFit="1" customWidth="1"/>
    <col min="3859" max="3859" width="16.42578125" style="1" bestFit="1" customWidth="1"/>
    <col min="3860" max="3860" width="22.85546875" style="1" bestFit="1" customWidth="1"/>
    <col min="3861" max="3861" width="18.5703125" style="1" customWidth="1"/>
    <col min="3862" max="3862" width="18.5703125" style="1" bestFit="1" customWidth="1"/>
    <col min="3863" max="3863" width="17.140625" style="1" customWidth="1"/>
    <col min="3864" max="3864" width="18.85546875" style="1" bestFit="1" customWidth="1"/>
    <col min="3865" max="3865" width="19" style="1" customWidth="1"/>
    <col min="3866" max="3866" width="24.42578125" style="1" bestFit="1" customWidth="1"/>
    <col min="3867" max="3867" width="18.7109375" style="1" bestFit="1" customWidth="1"/>
    <col min="3868" max="3868" width="18.5703125" style="1" bestFit="1" customWidth="1"/>
    <col min="3869" max="3869" width="22" style="1" bestFit="1" customWidth="1"/>
    <col min="3870" max="3870" width="9.28515625" style="1" bestFit="1" customWidth="1"/>
    <col min="3871" max="3871" width="12.140625" style="1" bestFit="1" customWidth="1"/>
    <col min="3872" max="3872" width="15.7109375" style="1" bestFit="1" customWidth="1"/>
    <col min="3873" max="4106" width="11.42578125" style="1"/>
    <col min="4107" max="4108" width="0" style="1" hidden="1" customWidth="1"/>
    <col min="4109" max="4109" width="29.5703125" style="1" bestFit="1" customWidth="1"/>
    <col min="4110" max="4110" width="28.5703125" style="1" customWidth="1"/>
    <col min="4111" max="4112" width="0" style="1" hidden="1" customWidth="1"/>
    <col min="4113" max="4113" width="21.85546875" style="1" bestFit="1" customWidth="1"/>
    <col min="4114" max="4114" width="19.28515625" style="1" bestFit="1" customWidth="1"/>
    <col min="4115" max="4115" width="16.42578125" style="1" bestFit="1" customWidth="1"/>
    <col min="4116" max="4116" width="22.85546875" style="1" bestFit="1" customWidth="1"/>
    <col min="4117" max="4117" width="18.5703125" style="1" customWidth="1"/>
    <col min="4118" max="4118" width="18.5703125" style="1" bestFit="1" customWidth="1"/>
    <col min="4119" max="4119" width="17.140625" style="1" customWidth="1"/>
    <col min="4120" max="4120" width="18.85546875" style="1" bestFit="1" customWidth="1"/>
    <col min="4121" max="4121" width="19" style="1" customWidth="1"/>
    <col min="4122" max="4122" width="24.42578125" style="1" bestFit="1" customWidth="1"/>
    <col min="4123" max="4123" width="18.7109375" style="1" bestFit="1" customWidth="1"/>
    <col min="4124" max="4124" width="18.5703125" style="1" bestFit="1" customWidth="1"/>
    <col min="4125" max="4125" width="22" style="1" bestFit="1" customWidth="1"/>
    <col min="4126" max="4126" width="9.28515625" style="1" bestFit="1" customWidth="1"/>
    <col min="4127" max="4127" width="12.140625" style="1" bestFit="1" customWidth="1"/>
    <col min="4128" max="4128" width="15.7109375" style="1" bestFit="1" customWidth="1"/>
    <col min="4129" max="4362" width="11.42578125" style="1"/>
    <col min="4363" max="4364" width="0" style="1" hidden="1" customWidth="1"/>
    <col min="4365" max="4365" width="29.5703125" style="1" bestFit="1" customWidth="1"/>
    <col min="4366" max="4366" width="28.5703125" style="1" customWidth="1"/>
    <col min="4367" max="4368" width="0" style="1" hidden="1" customWidth="1"/>
    <col min="4369" max="4369" width="21.85546875" style="1" bestFit="1" customWidth="1"/>
    <col min="4370" max="4370" width="19.28515625" style="1" bestFit="1" customWidth="1"/>
    <col min="4371" max="4371" width="16.42578125" style="1" bestFit="1" customWidth="1"/>
    <col min="4372" max="4372" width="22.85546875" style="1" bestFit="1" customWidth="1"/>
    <col min="4373" max="4373" width="18.5703125" style="1" customWidth="1"/>
    <col min="4374" max="4374" width="18.5703125" style="1" bestFit="1" customWidth="1"/>
    <col min="4375" max="4375" width="17.140625" style="1" customWidth="1"/>
    <col min="4376" max="4376" width="18.85546875" style="1" bestFit="1" customWidth="1"/>
    <col min="4377" max="4377" width="19" style="1" customWidth="1"/>
    <col min="4378" max="4378" width="24.42578125" style="1" bestFit="1" customWidth="1"/>
    <col min="4379" max="4379" width="18.7109375" style="1" bestFit="1" customWidth="1"/>
    <col min="4380" max="4380" width="18.5703125" style="1" bestFit="1" customWidth="1"/>
    <col min="4381" max="4381" width="22" style="1" bestFit="1" customWidth="1"/>
    <col min="4382" max="4382" width="9.28515625" style="1" bestFit="1" customWidth="1"/>
    <col min="4383" max="4383" width="12.140625" style="1" bestFit="1" customWidth="1"/>
    <col min="4384" max="4384" width="15.7109375" style="1" bestFit="1" customWidth="1"/>
    <col min="4385" max="4618" width="11.42578125" style="1"/>
    <col min="4619" max="4620" width="0" style="1" hidden="1" customWidth="1"/>
    <col min="4621" max="4621" width="29.5703125" style="1" bestFit="1" customWidth="1"/>
    <col min="4622" max="4622" width="28.5703125" style="1" customWidth="1"/>
    <col min="4623" max="4624" width="0" style="1" hidden="1" customWidth="1"/>
    <col min="4625" max="4625" width="21.85546875" style="1" bestFit="1" customWidth="1"/>
    <col min="4626" max="4626" width="19.28515625" style="1" bestFit="1" customWidth="1"/>
    <col min="4627" max="4627" width="16.42578125" style="1" bestFit="1" customWidth="1"/>
    <col min="4628" max="4628" width="22.85546875" style="1" bestFit="1" customWidth="1"/>
    <col min="4629" max="4629" width="18.5703125" style="1" customWidth="1"/>
    <col min="4630" max="4630" width="18.5703125" style="1" bestFit="1" customWidth="1"/>
    <col min="4631" max="4631" width="17.140625" style="1" customWidth="1"/>
    <col min="4632" max="4632" width="18.85546875" style="1" bestFit="1" customWidth="1"/>
    <col min="4633" max="4633" width="19" style="1" customWidth="1"/>
    <col min="4634" max="4634" width="24.42578125" style="1" bestFit="1" customWidth="1"/>
    <col min="4635" max="4635" width="18.7109375" style="1" bestFit="1" customWidth="1"/>
    <col min="4636" max="4636" width="18.5703125" style="1" bestFit="1" customWidth="1"/>
    <col min="4637" max="4637" width="22" style="1" bestFit="1" customWidth="1"/>
    <col min="4638" max="4638" width="9.28515625" style="1" bestFit="1" customWidth="1"/>
    <col min="4639" max="4639" width="12.140625" style="1" bestFit="1" customWidth="1"/>
    <col min="4640" max="4640" width="15.7109375" style="1" bestFit="1" customWidth="1"/>
    <col min="4641" max="4874" width="11.42578125" style="1"/>
    <col min="4875" max="4876" width="0" style="1" hidden="1" customWidth="1"/>
    <col min="4877" max="4877" width="29.5703125" style="1" bestFit="1" customWidth="1"/>
    <col min="4878" max="4878" width="28.5703125" style="1" customWidth="1"/>
    <col min="4879" max="4880" width="0" style="1" hidden="1" customWidth="1"/>
    <col min="4881" max="4881" width="21.85546875" style="1" bestFit="1" customWidth="1"/>
    <col min="4882" max="4882" width="19.28515625" style="1" bestFit="1" customWidth="1"/>
    <col min="4883" max="4883" width="16.42578125" style="1" bestFit="1" customWidth="1"/>
    <col min="4884" max="4884" width="22.85546875" style="1" bestFit="1" customWidth="1"/>
    <col min="4885" max="4885" width="18.5703125" style="1" customWidth="1"/>
    <col min="4886" max="4886" width="18.5703125" style="1" bestFit="1" customWidth="1"/>
    <col min="4887" max="4887" width="17.140625" style="1" customWidth="1"/>
    <col min="4888" max="4888" width="18.85546875" style="1" bestFit="1" customWidth="1"/>
    <col min="4889" max="4889" width="19" style="1" customWidth="1"/>
    <col min="4890" max="4890" width="24.42578125" style="1" bestFit="1" customWidth="1"/>
    <col min="4891" max="4891" width="18.7109375" style="1" bestFit="1" customWidth="1"/>
    <col min="4892" max="4892" width="18.5703125" style="1" bestFit="1" customWidth="1"/>
    <col min="4893" max="4893" width="22" style="1" bestFit="1" customWidth="1"/>
    <col min="4894" max="4894" width="9.28515625" style="1" bestFit="1" customWidth="1"/>
    <col min="4895" max="4895" width="12.140625" style="1" bestFit="1" customWidth="1"/>
    <col min="4896" max="4896" width="15.7109375" style="1" bestFit="1" customWidth="1"/>
    <col min="4897" max="5130" width="11.42578125" style="1"/>
    <col min="5131" max="5132" width="0" style="1" hidden="1" customWidth="1"/>
    <col min="5133" max="5133" width="29.5703125" style="1" bestFit="1" customWidth="1"/>
    <col min="5134" max="5134" width="28.5703125" style="1" customWidth="1"/>
    <col min="5135" max="5136" width="0" style="1" hidden="1" customWidth="1"/>
    <col min="5137" max="5137" width="21.85546875" style="1" bestFit="1" customWidth="1"/>
    <col min="5138" max="5138" width="19.28515625" style="1" bestFit="1" customWidth="1"/>
    <col min="5139" max="5139" width="16.42578125" style="1" bestFit="1" customWidth="1"/>
    <col min="5140" max="5140" width="22.85546875" style="1" bestFit="1" customWidth="1"/>
    <col min="5141" max="5141" width="18.5703125" style="1" customWidth="1"/>
    <col min="5142" max="5142" width="18.5703125" style="1" bestFit="1" customWidth="1"/>
    <col min="5143" max="5143" width="17.140625" style="1" customWidth="1"/>
    <col min="5144" max="5144" width="18.85546875" style="1" bestFit="1" customWidth="1"/>
    <col min="5145" max="5145" width="19" style="1" customWidth="1"/>
    <col min="5146" max="5146" width="24.42578125" style="1" bestFit="1" customWidth="1"/>
    <col min="5147" max="5147" width="18.7109375" style="1" bestFit="1" customWidth="1"/>
    <col min="5148" max="5148" width="18.5703125" style="1" bestFit="1" customWidth="1"/>
    <col min="5149" max="5149" width="22" style="1" bestFit="1" customWidth="1"/>
    <col min="5150" max="5150" width="9.28515625" style="1" bestFit="1" customWidth="1"/>
    <col min="5151" max="5151" width="12.140625" style="1" bestFit="1" customWidth="1"/>
    <col min="5152" max="5152" width="15.7109375" style="1" bestFit="1" customWidth="1"/>
    <col min="5153" max="5386" width="11.42578125" style="1"/>
    <col min="5387" max="5388" width="0" style="1" hidden="1" customWidth="1"/>
    <col min="5389" max="5389" width="29.5703125" style="1" bestFit="1" customWidth="1"/>
    <col min="5390" max="5390" width="28.5703125" style="1" customWidth="1"/>
    <col min="5391" max="5392" width="0" style="1" hidden="1" customWidth="1"/>
    <col min="5393" max="5393" width="21.85546875" style="1" bestFit="1" customWidth="1"/>
    <col min="5394" max="5394" width="19.28515625" style="1" bestFit="1" customWidth="1"/>
    <col min="5395" max="5395" width="16.42578125" style="1" bestFit="1" customWidth="1"/>
    <col min="5396" max="5396" width="22.85546875" style="1" bestFit="1" customWidth="1"/>
    <col min="5397" max="5397" width="18.5703125" style="1" customWidth="1"/>
    <col min="5398" max="5398" width="18.5703125" style="1" bestFit="1" customWidth="1"/>
    <col min="5399" max="5399" width="17.140625" style="1" customWidth="1"/>
    <col min="5400" max="5400" width="18.85546875" style="1" bestFit="1" customWidth="1"/>
    <col min="5401" max="5401" width="19" style="1" customWidth="1"/>
    <col min="5402" max="5402" width="24.42578125" style="1" bestFit="1" customWidth="1"/>
    <col min="5403" max="5403" width="18.7109375" style="1" bestFit="1" customWidth="1"/>
    <col min="5404" max="5404" width="18.5703125" style="1" bestFit="1" customWidth="1"/>
    <col min="5405" max="5405" width="22" style="1" bestFit="1" customWidth="1"/>
    <col min="5406" max="5406" width="9.28515625" style="1" bestFit="1" customWidth="1"/>
    <col min="5407" max="5407" width="12.140625" style="1" bestFit="1" customWidth="1"/>
    <col min="5408" max="5408" width="15.7109375" style="1" bestFit="1" customWidth="1"/>
    <col min="5409" max="5642" width="11.42578125" style="1"/>
    <col min="5643" max="5644" width="0" style="1" hidden="1" customWidth="1"/>
    <col min="5645" max="5645" width="29.5703125" style="1" bestFit="1" customWidth="1"/>
    <col min="5646" max="5646" width="28.5703125" style="1" customWidth="1"/>
    <col min="5647" max="5648" width="0" style="1" hidden="1" customWidth="1"/>
    <col min="5649" max="5649" width="21.85546875" style="1" bestFit="1" customWidth="1"/>
    <col min="5650" max="5650" width="19.28515625" style="1" bestFit="1" customWidth="1"/>
    <col min="5651" max="5651" width="16.42578125" style="1" bestFit="1" customWidth="1"/>
    <col min="5652" max="5652" width="22.85546875" style="1" bestFit="1" customWidth="1"/>
    <col min="5653" max="5653" width="18.5703125" style="1" customWidth="1"/>
    <col min="5654" max="5654" width="18.5703125" style="1" bestFit="1" customWidth="1"/>
    <col min="5655" max="5655" width="17.140625" style="1" customWidth="1"/>
    <col min="5656" max="5656" width="18.85546875" style="1" bestFit="1" customWidth="1"/>
    <col min="5657" max="5657" width="19" style="1" customWidth="1"/>
    <col min="5658" max="5658" width="24.42578125" style="1" bestFit="1" customWidth="1"/>
    <col min="5659" max="5659" width="18.7109375" style="1" bestFit="1" customWidth="1"/>
    <col min="5660" max="5660" width="18.5703125" style="1" bestFit="1" customWidth="1"/>
    <col min="5661" max="5661" width="22" style="1" bestFit="1" customWidth="1"/>
    <col min="5662" max="5662" width="9.28515625" style="1" bestFit="1" customWidth="1"/>
    <col min="5663" max="5663" width="12.140625" style="1" bestFit="1" customWidth="1"/>
    <col min="5664" max="5664" width="15.7109375" style="1" bestFit="1" customWidth="1"/>
    <col min="5665" max="5898" width="11.42578125" style="1"/>
    <col min="5899" max="5900" width="0" style="1" hidden="1" customWidth="1"/>
    <col min="5901" max="5901" width="29.5703125" style="1" bestFit="1" customWidth="1"/>
    <col min="5902" max="5902" width="28.5703125" style="1" customWidth="1"/>
    <col min="5903" max="5904" width="0" style="1" hidden="1" customWidth="1"/>
    <col min="5905" max="5905" width="21.85546875" style="1" bestFit="1" customWidth="1"/>
    <col min="5906" max="5906" width="19.28515625" style="1" bestFit="1" customWidth="1"/>
    <col min="5907" max="5907" width="16.42578125" style="1" bestFit="1" customWidth="1"/>
    <col min="5908" max="5908" width="22.85546875" style="1" bestFit="1" customWidth="1"/>
    <col min="5909" max="5909" width="18.5703125" style="1" customWidth="1"/>
    <col min="5910" max="5910" width="18.5703125" style="1" bestFit="1" customWidth="1"/>
    <col min="5911" max="5911" width="17.140625" style="1" customWidth="1"/>
    <col min="5912" max="5912" width="18.85546875" style="1" bestFit="1" customWidth="1"/>
    <col min="5913" max="5913" width="19" style="1" customWidth="1"/>
    <col min="5914" max="5914" width="24.42578125" style="1" bestFit="1" customWidth="1"/>
    <col min="5915" max="5915" width="18.7109375" style="1" bestFit="1" customWidth="1"/>
    <col min="5916" max="5916" width="18.5703125" style="1" bestFit="1" customWidth="1"/>
    <col min="5917" max="5917" width="22" style="1" bestFit="1" customWidth="1"/>
    <col min="5918" max="5918" width="9.28515625" style="1" bestFit="1" customWidth="1"/>
    <col min="5919" max="5919" width="12.140625" style="1" bestFit="1" customWidth="1"/>
    <col min="5920" max="5920" width="15.7109375" style="1" bestFit="1" customWidth="1"/>
    <col min="5921" max="6154" width="11.42578125" style="1"/>
    <col min="6155" max="6156" width="0" style="1" hidden="1" customWidth="1"/>
    <col min="6157" max="6157" width="29.5703125" style="1" bestFit="1" customWidth="1"/>
    <col min="6158" max="6158" width="28.5703125" style="1" customWidth="1"/>
    <col min="6159" max="6160" width="0" style="1" hidden="1" customWidth="1"/>
    <col min="6161" max="6161" width="21.85546875" style="1" bestFit="1" customWidth="1"/>
    <col min="6162" max="6162" width="19.28515625" style="1" bestFit="1" customWidth="1"/>
    <col min="6163" max="6163" width="16.42578125" style="1" bestFit="1" customWidth="1"/>
    <col min="6164" max="6164" width="22.85546875" style="1" bestFit="1" customWidth="1"/>
    <col min="6165" max="6165" width="18.5703125" style="1" customWidth="1"/>
    <col min="6166" max="6166" width="18.5703125" style="1" bestFit="1" customWidth="1"/>
    <col min="6167" max="6167" width="17.140625" style="1" customWidth="1"/>
    <col min="6168" max="6168" width="18.85546875" style="1" bestFit="1" customWidth="1"/>
    <col min="6169" max="6169" width="19" style="1" customWidth="1"/>
    <col min="6170" max="6170" width="24.42578125" style="1" bestFit="1" customWidth="1"/>
    <col min="6171" max="6171" width="18.7109375" style="1" bestFit="1" customWidth="1"/>
    <col min="6172" max="6172" width="18.5703125" style="1" bestFit="1" customWidth="1"/>
    <col min="6173" max="6173" width="22" style="1" bestFit="1" customWidth="1"/>
    <col min="6174" max="6174" width="9.28515625" style="1" bestFit="1" customWidth="1"/>
    <col min="6175" max="6175" width="12.140625" style="1" bestFit="1" customWidth="1"/>
    <col min="6176" max="6176" width="15.7109375" style="1" bestFit="1" customWidth="1"/>
    <col min="6177" max="6410" width="11.42578125" style="1"/>
    <col min="6411" max="6412" width="0" style="1" hidden="1" customWidth="1"/>
    <col min="6413" max="6413" width="29.5703125" style="1" bestFit="1" customWidth="1"/>
    <col min="6414" max="6414" width="28.5703125" style="1" customWidth="1"/>
    <col min="6415" max="6416" width="0" style="1" hidden="1" customWidth="1"/>
    <col min="6417" max="6417" width="21.85546875" style="1" bestFit="1" customWidth="1"/>
    <col min="6418" max="6418" width="19.28515625" style="1" bestFit="1" customWidth="1"/>
    <col min="6419" max="6419" width="16.42578125" style="1" bestFit="1" customWidth="1"/>
    <col min="6420" max="6420" width="22.85546875" style="1" bestFit="1" customWidth="1"/>
    <col min="6421" max="6421" width="18.5703125" style="1" customWidth="1"/>
    <col min="6422" max="6422" width="18.5703125" style="1" bestFit="1" customWidth="1"/>
    <col min="6423" max="6423" width="17.140625" style="1" customWidth="1"/>
    <col min="6424" max="6424" width="18.85546875" style="1" bestFit="1" customWidth="1"/>
    <col min="6425" max="6425" width="19" style="1" customWidth="1"/>
    <col min="6426" max="6426" width="24.42578125" style="1" bestFit="1" customWidth="1"/>
    <col min="6427" max="6427" width="18.7109375" style="1" bestFit="1" customWidth="1"/>
    <col min="6428" max="6428" width="18.5703125" style="1" bestFit="1" customWidth="1"/>
    <col min="6429" max="6429" width="22" style="1" bestFit="1" customWidth="1"/>
    <col min="6430" max="6430" width="9.28515625" style="1" bestFit="1" customWidth="1"/>
    <col min="6431" max="6431" width="12.140625" style="1" bestFit="1" customWidth="1"/>
    <col min="6432" max="6432" width="15.7109375" style="1" bestFit="1" customWidth="1"/>
    <col min="6433" max="6666" width="11.42578125" style="1"/>
    <col min="6667" max="6668" width="0" style="1" hidden="1" customWidth="1"/>
    <col min="6669" max="6669" width="29.5703125" style="1" bestFit="1" customWidth="1"/>
    <col min="6670" max="6670" width="28.5703125" style="1" customWidth="1"/>
    <col min="6671" max="6672" width="0" style="1" hidden="1" customWidth="1"/>
    <col min="6673" max="6673" width="21.85546875" style="1" bestFit="1" customWidth="1"/>
    <col min="6674" max="6674" width="19.28515625" style="1" bestFit="1" customWidth="1"/>
    <col min="6675" max="6675" width="16.42578125" style="1" bestFit="1" customWidth="1"/>
    <col min="6676" max="6676" width="22.85546875" style="1" bestFit="1" customWidth="1"/>
    <col min="6677" max="6677" width="18.5703125" style="1" customWidth="1"/>
    <col min="6678" max="6678" width="18.5703125" style="1" bestFit="1" customWidth="1"/>
    <col min="6679" max="6679" width="17.140625" style="1" customWidth="1"/>
    <col min="6680" max="6680" width="18.85546875" style="1" bestFit="1" customWidth="1"/>
    <col min="6681" max="6681" width="19" style="1" customWidth="1"/>
    <col min="6682" max="6682" width="24.42578125" style="1" bestFit="1" customWidth="1"/>
    <col min="6683" max="6683" width="18.7109375" style="1" bestFit="1" customWidth="1"/>
    <col min="6684" max="6684" width="18.5703125" style="1" bestFit="1" customWidth="1"/>
    <col min="6685" max="6685" width="22" style="1" bestFit="1" customWidth="1"/>
    <col min="6686" max="6686" width="9.28515625" style="1" bestFit="1" customWidth="1"/>
    <col min="6687" max="6687" width="12.140625" style="1" bestFit="1" customWidth="1"/>
    <col min="6688" max="6688" width="15.7109375" style="1" bestFit="1" customWidth="1"/>
    <col min="6689" max="6922" width="11.42578125" style="1"/>
    <col min="6923" max="6924" width="0" style="1" hidden="1" customWidth="1"/>
    <col min="6925" max="6925" width="29.5703125" style="1" bestFit="1" customWidth="1"/>
    <col min="6926" max="6926" width="28.5703125" style="1" customWidth="1"/>
    <col min="6927" max="6928" width="0" style="1" hidden="1" customWidth="1"/>
    <col min="6929" max="6929" width="21.85546875" style="1" bestFit="1" customWidth="1"/>
    <col min="6930" max="6930" width="19.28515625" style="1" bestFit="1" customWidth="1"/>
    <col min="6931" max="6931" width="16.42578125" style="1" bestFit="1" customWidth="1"/>
    <col min="6932" max="6932" width="22.85546875" style="1" bestFit="1" customWidth="1"/>
    <col min="6933" max="6933" width="18.5703125" style="1" customWidth="1"/>
    <col min="6934" max="6934" width="18.5703125" style="1" bestFit="1" customWidth="1"/>
    <col min="6935" max="6935" width="17.140625" style="1" customWidth="1"/>
    <col min="6936" max="6936" width="18.85546875" style="1" bestFit="1" customWidth="1"/>
    <col min="6937" max="6937" width="19" style="1" customWidth="1"/>
    <col min="6938" max="6938" width="24.42578125" style="1" bestFit="1" customWidth="1"/>
    <col min="6939" max="6939" width="18.7109375" style="1" bestFit="1" customWidth="1"/>
    <col min="6940" max="6940" width="18.5703125" style="1" bestFit="1" customWidth="1"/>
    <col min="6941" max="6941" width="22" style="1" bestFit="1" customWidth="1"/>
    <col min="6942" max="6942" width="9.28515625" style="1" bestFit="1" customWidth="1"/>
    <col min="6943" max="6943" width="12.140625" style="1" bestFit="1" customWidth="1"/>
    <col min="6944" max="6944" width="15.7109375" style="1" bestFit="1" customWidth="1"/>
    <col min="6945" max="7178" width="11.42578125" style="1"/>
    <col min="7179" max="7180" width="0" style="1" hidden="1" customWidth="1"/>
    <col min="7181" max="7181" width="29.5703125" style="1" bestFit="1" customWidth="1"/>
    <col min="7182" max="7182" width="28.5703125" style="1" customWidth="1"/>
    <col min="7183" max="7184" width="0" style="1" hidden="1" customWidth="1"/>
    <col min="7185" max="7185" width="21.85546875" style="1" bestFit="1" customWidth="1"/>
    <col min="7186" max="7186" width="19.28515625" style="1" bestFit="1" customWidth="1"/>
    <col min="7187" max="7187" width="16.42578125" style="1" bestFit="1" customWidth="1"/>
    <col min="7188" max="7188" width="22.85546875" style="1" bestFit="1" customWidth="1"/>
    <col min="7189" max="7189" width="18.5703125" style="1" customWidth="1"/>
    <col min="7190" max="7190" width="18.5703125" style="1" bestFit="1" customWidth="1"/>
    <col min="7191" max="7191" width="17.140625" style="1" customWidth="1"/>
    <col min="7192" max="7192" width="18.85546875" style="1" bestFit="1" customWidth="1"/>
    <col min="7193" max="7193" width="19" style="1" customWidth="1"/>
    <col min="7194" max="7194" width="24.42578125" style="1" bestFit="1" customWidth="1"/>
    <col min="7195" max="7195" width="18.7109375" style="1" bestFit="1" customWidth="1"/>
    <col min="7196" max="7196" width="18.5703125" style="1" bestFit="1" customWidth="1"/>
    <col min="7197" max="7197" width="22" style="1" bestFit="1" customWidth="1"/>
    <col min="7198" max="7198" width="9.28515625" style="1" bestFit="1" customWidth="1"/>
    <col min="7199" max="7199" width="12.140625" style="1" bestFit="1" customWidth="1"/>
    <col min="7200" max="7200" width="15.7109375" style="1" bestFit="1" customWidth="1"/>
    <col min="7201" max="7434" width="11.42578125" style="1"/>
    <col min="7435" max="7436" width="0" style="1" hidden="1" customWidth="1"/>
    <col min="7437" max="7437" width="29.5703125" style="1" bestFit="1" customWidth="1"/>
    <col min="7438" max="7438" width="28.5703125" style="1" customWidth="1"/>
    <col min="7439" max="7440" width="0" style="1" hidden="1" customWidth="1"/>
    <col min="7441" max="7441" width="21.85546875" style="1" bestFit="1" customWidth="1"/>
    <col min="7442" max="7442" width="19.28515625" style="1" bestFit="1" customWidth="1"/>
    <col min="7443" max="7443" width="16.42578125" style="1" bestFit="1" customWidth="1"/>
    <col min="7444" max="7444" width="22.85546875" style="1" bestFit="1" customWidth="1"/>
    <col min="7445" max="7445" width="18.5703125" style="1" customWidth="1"/>
    <col min="7446" max="7446" width="18.5703125" style="1" bestFit="1" customWidth="1"/>
    <col min="7447" max="7447" width="17.140625" style="1" customWidth="1"/>
    <col min="7448" max="7448" width="18.85546875" style="1" bestFit="1" customWidth="1"/>
    <col min="7449" max="7449" width="19" style="1" customWidth="1"/>
    <col min="7450" max="7450" width="24.42578125" style="1" bestFit="1" customWidth="1"/>
    <col min="7451" max="7451" width="18.7109375" style="1" bestFit="1" customWidth="1"/>
    <col min="7452" max="7452" width="18.5703125" style="1" bestFit="1" customWidth="1"/>
    <col min="7453" max="7453" width="22" style="1" bestFit="1" customWidth="1"/>
    <col min="7454" max="7454" width="9.28515625" style="1" bestFit="1" customWidth="1"/>
    <col min="7455" max="7455" width="12.140625" style="1" bestFit="1" customWidth="1"/>
    <col min="7456" max="7456" width="15.7109375" style="1" bestFit="1" customWidth="1"/>
    <col min="7457" max="7690" width="11.42578125" style="1"/>
    <col min="7691" max="7692" width="0" style="1" hidden="1" customWidth="1"/>
    <col min="7693" max="7693" width="29.5703125" style="1" bestFit="1" customWidth="1"/>
    <col min="7694" max="7694" width="28.5703125" style="1" customWidth="1"/>
    <col min="7695" max="7696" width="0" style="1" hidden="1" customWidth="1"/>
    <col min="7697" max="7697" width="21.85546875" style="1" bestFit="1" customWidth="1"/>
    <col min="7698" max="7698" width="19.28515625" style="1" bestFit="1" customWidth="1"/>
    <col min="7699" max="7699" width="16.42578125" style="1" bestFit="1" customWidth="1"/>
    <col min="7700" max="7700" width="22.85546875" style="1" bestFit="1" customWidth="1"/>
    <col min="7701" max="7701" width="18.5703125" style="1" customWidth="1"/>
    <col min="7702" max="7702" width="18.5703125" style="1" bestFit="1" customWidth="1"/>
    <col min="7703" max="7703" width="17.140625" style="1" customWidth="1"/>
    <col min="7704" max="7704" width="18.85546875" style="1" bestFit="1" customWidth="1"/>
    <col min="7705" max="7705" width="19" style="1" customWidth="1"/>
    <col min="7706" max="7706" width="24.42578125" style="1" bestFit="1" customWidth="1"/>
    <col min="7707" max="7707" width="18.7109375" style="1" bestFit="1" customWidth="1"/>
    <col min="7708" max="7708" width="18.5703125" style="1" bestFit="1" customWidth="1"/>
    <col min="7709" max="7709" width="22" style="1" bestFit="1" customWidth="1"/>
    <col min="7710" max="7710" width="9.28515625" style="1" bestFit="1" customWidth="1"/>
    <col min="7711" max="7711" width="12.140625" style="1" bestFit="1" customWidth="1"/>
    <col min="7712" max="7712" width="15.7109375" style="1" bestFit="1" customWidth="1"/>
    <col min="7713" max="7946" width="11.42578125" style="1"/>
    <col min="7947" max="7948" width="0" style="1" hidden="1" customWidth="1"/>
    <col min="7949" max="7949" width="29.5703125" style="1" bestFit="1" customWidth="1"/>
    <col min="7950" max="7950" width="28.5703125" style="1" customWidth="1"/>
    <col min="7951" max="7952" width="0" style="1" hidden="1" customWidth="1"/>
    <col min="7953" max="7953" width="21.85546875" style="1" bestFit="1" customWidth="1"/>
    <col min="7954" max="7954" width="19.28515625" style="1" bestFit="1" customWidth="1"/>
    <col min="7955" max="7955" width="16.42578125" style="1" bestFit="1" customWidth="1"/>
    <col min="7956" max="7956" width="22.85546875" style="1" bestFit="1" customWidth="1"/>
    <col min="7957" max="7957" width="18.5703125" style="1" customWidth="1"/>
    <col min="7958" max="7958" width="18.5703125" style="1" bestFit="1" customWidth="1"/>
    <col min="7959" max="7959" width="17.140625" style="1" customWidth="1"/>
    <col min="7960" max="7960" width="18.85546875" style="1" bestFit="1" customWidth="1"/>
    <col min="7961" max="7961" width="19" style="1" customWidth="1"/>
    <col min="7962" max="7962" width="24.42578125" style="1" bestFit="1" customWidth="1"/>
    <col min="7963" max="7963" width="18.7109375" style="1" bestFit="1" customWidth="1"/>
    <col min="7964" max="7964" width="18.5703125" style="1" bestFit="1" customWidth="1"/>
    <col min="7965" max="7965" width="22" style="1" bestFit="1" customWidth="1"/>
    <col min="7966" max="7966" width="9.28515625" style="1" bestFit="1" customWidth="1"/>
    <col min="7967" max="7967" width="12.140625" style="1" bestFit="1" customWidth="1"/>
    <col min="7968" max="7968" width="15.7109375" style="1" bestFit="1" customWidth="1"/>
    <col min="7969" max="8202" width="11.42578125" style="1"/>
    <col min="8203" max="8204" width="0" style="1" hidden="1" customWidth="1"/>
    <col min="8205" max="8205" width="29.5703125" style="1" bestFit="1" customWidth="1"/>
    <col min="8206" max="8206" width="28.5703125" style="1" customWidth="1"/>
    <col min="8207" max="8208" width="0" style="1" hidden="1" customWidth="1"/>
    <col min="8209" max="8209" width="21.85546875" style="1" bestFit="1" customWidth="1"/>
    <col min="8210" max="8210" width="19.28515625" style="1" bestFit="1" customWidth="1"/>
    <col min="8211" max="8211" width="16.42578125" style="1" bestFit="1" customWidth="1"/>
    <col min="8212" max="8212" width="22.85546875" style="1" bestFit="1" customWidth="1"/>
    <col min="8213" max="8213" width="18.5703125" style="1" customWidth="1"/>
    <col min="8214" max="8214" width="18.5703125" style="1" bestFit="1" customWidth="1"/>
    <col min="8215" max="8215" width="17.140625" style="1" customWidth="1"/>
    <col min="8216" max="8216" width="18.85546875" style="1" bestFit="1" customWidth="1"/>
    <col min="8217" max="8217" width="19" style="1" customWidth="1"/>
    <col min="8218" max="8218" width="24.42578125" style="1" bestFit="1" customWidth="1"/>
    <col min="8219" max="8219" width="18.7109375" style="1" bestFit="1" customWidth="1"/>
    <col min="8220" max="8220" width="18.5703125" style="1" bestFit="1" customWidth="1"/>
    <col min="8221" max="8221" width="22" style="1" bestFit="1" customWidth="1"/>
    <col min="8222" max="8222" width="9.28515625" style="1" bestFit="1" customWidth="1"/>
    <col min="8223" max="8223" width="12.140625" style="1" bestFit="1" customWidth="1"/>
    <col min="8224" max="8224" width="15.7109375" style="1" bestFit="1" customWidth="1"/>
    <col min="8225" max="8458" width="11.42578125" style="1"/>
    <col min="8459" max="8460" width="0" style="1" hidden="1" customWidth="1"/>
    <col min="8461" max="8461" width="29.5703125" style="1" bestFit="1" customWidth="1"/>
    <col min="8462" max="8462" width="28.5703125" style="1" customWidth="1"/>
    <col min="8463" max="8464" width="0" style="1" hidden="1" customWidth="1"/>
    <col min="8465" max="8465" width="21.85546875" style="1" bestFit="1" customWidth="1"/>
    <col min="8466" max="8466" width="19.28515625" style="1" bestFit="1" customWidth="1"/>
    <col min="8467" max="8467" width="16.42578125" style="1" bestFit="1" customWidth="1"/>
    <col min="8468" max="8468" width="22.85546875" style="1" bestFit="1" customWidth="1"/>
    <col min="8469" max="8469" width="18.5703125" style="1" customWidth="1"/>
    <col min="8470" max="8470" width="18.5703125" style="1" bestFit="1" customWidth="1"/>
    <col min="8471" max="8471" width="17.140625" style="1" customWidth="1"/>
    <col min="8472" max="8472" width="18.85546875" style="1" bestFit="1" customWidth="1"/>
    <col min="8473" max="8473" width="19" style="1" customWidth="1"/>
    <col min="8474" max="8474" width="24.42578125" style="1" bestFit="1" customWidth="1"/>
    <col min="8475" max="8475" width="18.7109375" style="1" bestFit="1" customWidth="1"/>
    <col min="8476" max="8476" width="18.5703125" style="1" bestFit="1" customWidth="1"/>
    <col min="8477" max="8477" width="22" style="1" bestFit="1" customWidth="1"/>
    <col min="8478" max="8478" width="9.28515625" style="1" bestFit="1" customWidth="1"/>
    <col min="8479" max="8479" width="12.140625" style="1" bestFit="1" customWidth="1"/>
    <col min="8480" max="8480" width="15.7109375" style="1" bestFit="1" customWidth="1"/>
    <col min="8481" max="8714" width="11.42578125" style="1"/>
    <col min="8715" max="8716" width="0" style="1" hidden="1" customWidth="1"/>
    <col min="8717" max="8717" width="29.5703125" style="1" bestFit="1" customWidth="1"/>
    <col min="8718" max="8718" width="28.5703125" style="1" customWidth="1"/>
    <col min="8719" max="8720" width="0" style="1" hidden="1" customWidth="1"/>
    <col min="8721" max="8721" width="21.85546875" style="1" bestFit="1" customWidth="1"/>
    <col min="8722" max="8722" width="19.28515625" style="1" bestFit="1" customWidth="1"/>
    <col min="8723" max="8723" width="16.42578125" style="1" bestFit="1" customWidth="1"/>
    <col min="8724" max="8724" width="22.85546875" style="1" bestFit="1" customWidth="1"/>
    <col min="8725" max="8725" width="18.5703125" style="1" customWidth="1"/>
    <col min="8726" max="8726" width="18.5703125" style="1" bestFit="1" customWidth="1"/>
    <col min="8727" max="8727" width="17.140625" style="1" customWidth="1"/>
    <col min="8728" max="8728" width="18.85546875" style="1" bestFit="1" customWidth="1"/>
    <col min="8729" max="8729" width="19" style="1" customWidth="1"/>
    <col min="8730" max="8730" width="24.42578125" style="1" bestFit="1" customWidth="1"/>
    <col min="8731" max="8731" width="18.7109375" style="1" bestFit="1" customWidth="1"/>
    <col min="8732" max="8732" width="18.5703125" style="1" bestFit="1" customWidth="1"/>
    <col min="8733" max="8733" width="22" style="1" bestFit="1" customWidth="1"/>
    <col min="8734" max="8734" width="9.28515625" style="1" bestFit="1" customWidth="1"/>
    <col min="8735" max="8735" width="12.140625" style="1" bestFit="1" customWidth="1"/>
    <col min="8736" max="8736" width="15.7109375" style="1" bestFit="1" customWidth="1"/>
    <col min="8737" max="8970" width="11.42578125" style="1"/>
    <col min="8971" max="8972" width="0" style="1" hidden="1" customWidth="1"/>
    <col min="8973" max="8973" width="29.5703125" style="1" bestFit="1" customWidth="1"/>
    <col min="8974" max="8974" width="28.5703125" style="1" customWidth="1"/>
    <col min="8975" max="8976" width="0" style="1" hidden="1" customWidth="1"/>
    <col min="8977" max="8977" width="21.85546875" style="1" bestFit="1" customWidth="1"/>
    <col min="8978" max="8978" width="19.28515625" style="1" bestFit="1" customWidth="1"/>
    <col min="8979" max="8979" width="16.42578125" style="1" bestFit="1" customWidth="1"/>
    <col min="8980" max="8980" width="22.85546875" style="1" bestFit="1" customWidth="1"/>
    <col min="8981" max="8981" width="18.5703125" style="1" customWidth="1"/>
    <col min="8982" max="8982" width="18.5703125" style="1" bestFit="1" customWidth="1"/>
    <col min="8983" max="8983" width="17.140625" style="1" customWidth="1"/>
    <col min="8984" max="8984" width="18.85546875" style="1" bestFit="1" customWidth="1"/>
    <col min="8985" max="8985" width="19" style="1" customWidth="1"/>
    <col min="8986" max="8986" width="24.42578125" style="1" bestFit="1" customWidth="1"/>
    <col min="8987" max="8987" width="18.7109375" style="1" bestFit="1" customWidth="1"/>
    <col min="8988" max="8988" width="18.5703125" style="1" bestFit="1" customWidth="1"/>
    <col min="8989" max="8989" width="22" style="1" bestFit="1" customWidth="1"/>
    <col min="8990" max="8990" width="9.28515625" style="1" bestFit="1" customWidth="1"/>
    <col min="8991" max="8991" width="12.140625" style="1" bestFit="1" customWidth="1"/>
    <col min="8992" max="8992" width="15.7109375" style="1" bestFit="1" customWidth="1"/>
    <col min="8993" max="9226" width="11.42578125" style="1"/>
    <col min="9227" max="9228" width="0" style="1" hidden="1" customWidth="1"/>
    <col min="9229" max="9229" width="29.5703125" style="1" bestFit="1" customWidth="1"/>
    <col min="9230" max="9230" width="28.5703125" style="1" customWidth="1"/>
    <col min="9231" max="9232" width="0" style="1" hidden="1" customWidth="1"/>
    <col min="9233" max="9233" width="21.85546875" style="1" bestFit="1" customWidth="1"/>
    <col min="9234" max="9234" width="19.28515625" style="1" bestFit="1" customWidth="1"/>
    <col min="9235" max="9235" width="16.42578125" style="1" bestFit="1" customWidth="1"/>
    <col min="9236" max="9236" width="22.85546875" style="1" bestFit="1" customWidth="1"/>
    <col min="9237" max="9237" width="18.5703125" style="1" customWidth="1"/>
    <col min="9238" max="9238" width="18.5703125" style="1" bestFit="1" customWidth="1"/>
    <col min="9239" max="9239" width="17.140625" style="1" customWidth="1"/>
    <col min="9240" max="9240" width="18.85546875" style="1" bestFit="1" customWidth="1"/>
    <col min="9241" max="9241" width="19" style="1" customWidth="1"/>
    <col min="9242" max="9242" width="24.42578125" style="1" bestFit="1" customWidth="1"/>
    <col min="9243" max="9243" width="18.7109375" style="1" bestFit="1" customWidth="1"/>
    <col min="9244" max="9244" width="18.5703125" style="1" bestFit="1" customWidth="1"/>
    <col min="9245" max="9245" width="22" style="1" bestFit="1" customWidth="1"/>
    <col min="9246" max="9246" width="9.28515625" style="1" bestFit="1" customWidth="1"/>
    <col min="9247" max="9247" width="12.140625" style="1" bestFit="1" customWidth="1"/>
    <col min="9248" max="9248" width="15.7109375" style="1" bestFit="1" customWidth="1"/>
    <col min="9249" max="9482" width="11.42578125" style="1"/>
    <col min="9483" max="9484" width="0" style="1" hidden="1" customWidth="1"/>
    <col min="9485" max="9485" width="29.5703125" style="1" bestFit="1" customWidth="1"/>
    <col min="9486" max="9486" width="28.5703125" style="1" customWidth="1"/>
    <col min="9487" max="9488" width="0" style="1" hidden="1" customWidth="1"/>
    <col min="9489" max="9489" width="21.85546875" style="1" bestFit="1" customWidth="1"/>
    <col min="9490" max="9490" width="19.28515625" style="1" bestFit="1" customWidth="1"/>
    <col min="9491" max="9491" width="16.42578125" style="1" bestFit="1" customWidth="1"/>
    <col min="9492" max="9492" width="22.85546875" style="1" bestFit="1" customWidth="1"/>
    <col min="9493" max="9493" width="18.5703125" style="1" customWidth="1"/>
    <col min="9494" max="9494" width="18.5703125" style="1" bestFit="1" customWidth="1"/>
    <col min="9495" max="9495" width="17.140625" style="1" customWidth="1"/>
    <col min="9496" max="9496" width="18.85546875" style="1" bestFit="1" customWidth="1"/>
    <col min="9497" max="9497" width="19" style="1" customWidth="1"/>
    <col min="9498" max="9498" width="24.42578125" style="1" bestFit="1" customWidth="1"/>
    <col min="9499" max="9499" width="18.7109375" style="1" bestFit="1" customWidth="1"/>
    <col min="9500" max="9500" width="18.5703125" style="1" bestFit="1" customWidth="1"/>
    <col min="9501" max="9501" width="22" style="1" bestFit="1" customWidth="1"/>
    <col min="9502" max="9502" width="9.28515625" style="1" bestFit="1" customWidth="1"/>
    <col min="9503" max="9503" width="12.140625" style="1" bestFit="1" customWidth="1"/>
    <col min="9504" max="9504" width="15.7109375" style="1" bestFit="1" customWidth="1"/>
    <col min="9505" max="9738" width="11.42578125" style="1"/>
    <col min="9739" max="9740" width="0" style="1" hidden="1" customWidth="1"/>
    <col min="9741" max="9741" width="29.5703125" style="1" bestFit="1" customWidth="1"/>
    <col min="9742" max="9742" width="28.5703125" style="1" customWidth="1"/>
    <col min="9743" max="9744" width="0" style="1" hidden="1" customWidth="1"/>
    <col min="9745" max="9745" width="21.85546875" style="1" bestFit="1" customWidth="1"/>
    <col min="9746" max="9746" width="19.28515625" style="1" bestFit="1" customWidth="1"/>
    <col min="9747" max="9747" width="16.42578125" style="1" bestFit="1" customWidth="1"/>
    <col min="9748" max="9748" width="22.85546875" style="1" bestFit="1" customWidth="1"/>
    <col min="9749" max="9749" width="18.5703125" style="1" customWidth="1"/>
    <col min="9750" max="9750" width="18.5703125" style="1" bestFit="1" customWidth="1"/>
    <col min="9751" max="9751" width="17.140625" style="1" customWidth="1"/>
    <col min="9752" max="9752" width="18.85546875" style="1" bestFit="1" customWidth="1"/>
    <col min="9753" max="9753" width="19" style="1" customWidth="1"/>
    <col min="9754" max="9754" width="24.42578125" style="1" bestFit="1" customWidth="1"/>
    <col min="9755" max="9755" width="18.7109375" style="1" bestFit="1" customWidth="1"/>
    <col min="9756" max="9756" width="18.5703125" style="1" bestFit="1" customWidth="1"/>
    <col min="9757" max="9757" width="22" style="1" bestFit="1" customWidth="1"/>
    <col min="9758" max="9758" width="9.28515625" style="1" bestFit="1" customWidth="1"/>
    <col min="9759" max="9759" width="12.140625" style="1" bestFit="1" customWidth="1"/>
    <col min="9760" max="9760" width="15.7109375" style="1" bestFit="1" customWidth="1"/>
    <col min="9761" max="9994" width="11.42578125" style="1"/>
    <col min="9995" max="9996" width="0" style="1" hidden="1" customWidth="1"/>
    <col min="9997" max="9997" width="29.5703125" style="1" bestFit="1" customWidth="1"/>
    <col min="9998" max="9998" width="28.5703125" style="1" customWidth="1"/>
    <col min="9999" max="10000" width="0" style="1" hidden="1" customWidth="1"/>
    <col min="10001" max="10001" width="21.85546875" style="1" bestFit="1" customWidth="1"/>
    <col min="10002" max="10002" width="19.28515625" style="1" bestFit="1" customWidth="1"/>
    <col min="10003" max="10003" width="16.42578125" style="1" bestFit="1" customWidth="1"/>
    <col min="10004" max="10004" width="22.85546875" style="1" bestFit="1" customWidth="1"/>
    <col min="10005" max="10005" width="18.5703125" style="1" customWidth="1"/>
    <col min="10006" max="10006" width="18.5703125" style="1" bestFit="1" customWidth="1"/>
    <col min="10007" max="10007" width="17.140625" style="1" customWidth="1"/>
    <col min="10008" max="10008" width="18.85546875" style="1" bestFit="1" customWidth="1"/>
    <col min="10009" max="10009" width="19" style="1" customWidth="1"/>
    <col min="10010" max="10010" width="24.42578125" style="1" bestFit="1" customWidth="1"/>
    <col min="10011" max="10011" width="18.7109375" style="1" bestFit="1" customWidth="1"/>
    <col min="10012" max="10012" width="18.5703125" style="1" bestFit="1" customWidth="1"/>
    <col min="10013" max="10013" width="22" style="1" bestFit="1" customWidth="1"/>
    <col min="10014" max="10014" width="9.28515625" style="1" bestFit="1" customWidth="1"/>
    <col min="10015" max="10015" width="12.140625" style="1" bestFit="1" customWidth="1"/>
    <col min="10016" max="10016" width="15.7109375" style="1" bestFit="1" customWidth="1"/>
    <col min="10017" max="10250" width="11.42578125" style="1"/>
    <col min="10251" max="10252" width="0" style="1" hidden="1" customWidth="1"/>
    <col min="10253" max="10253" width="29.5703125" style="1" bestFit="1" customWidth="1"/>
    <col min="10254" max="10254" width="28.5703125" style="1" customWidth="1"/>
    <col min="10255" max="10256" width="0" style="1" hidden="1" customWidth="1"/>
    <col min="10257" max="10257" width="21.85546875" style="1" bestFit="1" customWidth="1"/>
    <col min="10258" max="10258" width="19.28515625" style="1" bestFit="1" customWidth="1"/>
    <col min="10259" max="10259" width="16.42578125" style="1" bestFit="1" customWidth="1"/>
    <col min="10260" max="10260" width="22.85546875" style="1" bestFit="1" customWidth="1"/>
    <col min="10261" max="10261" width="18.5703125" style="1" customWidth="1"/>
    <col min="10262" max="10262" width="18.5703125" style="1" bestFit="1" customWidth="1"/>
    <col min="10263" max="10263" width="17.140625" style="1" customWidth="1"/>
    <col min="10264" max="10264" width="18.85546875" style="1" bestFit="1" customWidth="1"/>
    <col min="10265" max="10265" width="19" style="1" customWidth="1"/>
    <col min="10266" max="10266" width="24.42578125" style="1" bestFit="1" customWidth="1"/>
    <col min="10267" max="10267" width="18.7109375" style="1" bestFit="1" customWidth="1"/>
    <col min="10268" max="10268" width="18.5703125" style="1" bestFit="1" customWidth="1"/>
    <col min="10269" max="10269" width="22" style="1" bestFit="1" customWidth="1"/>
    <col min="10270" max="10270" width="9.28515625" style="1" bestFit="1" customWidth="1"/>
    <col min="10271" max="10271" width="12.140625" style="1" bestFit="1" customWidth="1"/>
    <col min="10272" max="10272" width="15.7109375" style="1" bestFit="1" customWidth="1"/>
    <col min="10273" max="10506" width="11.42578125" style="1"/>
    <col min="10507" max="10508" width="0" style="1" hidden="1" customWidth="1"/>
    <col min="10509" max="10509" width="29.5703125" style="1" bestFit="1" customWidth="1"/>
    <col min="10510" max="10510" width="28.5703125" style="1" customWidth="1"/>
    <col min="10511" max="10512" width="0" style="1" hidden="1" customWidth="1"/>
    <col min="10513" max="10513" width="21.85546875" style="1" bestFit="1" customWidth="1"/>
    <col min="10514" max="10514" width="19.28515625" style="1" bestFit="1" customWidth="1"/>
    <col min="10515" max="10515" width="16.42578125" style="1" bestFit="1" customWidth="1"/>
    <col min="10516" max="10516" width="22.85546875" style="1" bestFit="1" customWidth="1"/>
    <col min="10517" max="10517" width="18.5703125" style="1" customWidth="1"/>
    <col min="10518" max="10518" width="18.5703125" style="1" bestFit="1" customWidth="1"/>
    <col min="10519" max="10519" width="17.140625" style="1" customWidth="1"/>
    <col min="10520" max="10520" width="18.85546875" style="1" bestFit="1" customWidth="1"/>
    <col min="10521" max="10521" width="19" style="1" customWidth="1"/>
    <col min="10522" max="10522" width="24.42578125" style="1" bestFit="1" customWidth="1"/>
    <col min="10523" max="10523" width="18.7109375" style="1" bestFit="1" customWidth="1"/>
    <col min="10524" max="10524" width="18.5703125" style="1" bestFit="1" customWidth="1"/>
    <col min="10525" max="10525" width="22" style="1" bestFit="1" customWidth="1"/>
    <col min="10526" max="10526" width="9.28515625" style="1" bestFit="1" customWidth="1"/>
    <col min="10527" max="10527" width="12.140625" style="1" bestFit="1" customWidth="1"/>
    <col min="10528" max="10528" width="15.7109375" style="1" bestFit="1" customWidth="1"/>
    <col min="10529" max="10762" width="11.42578125" style="1"/>
    <col min="10763" max="10764" width="0" style="1" hidden="1" customWidth="1"/>
    <col min="10765" max="10765" width="29.5703125" style="1" bestFit="1" customWidth="1"/>
    <col min="10766" max="10766" width="28.5703125" style="1" customWidth="1"/>
    <col min="10767" max="10768" width="0" style="1" hidden="1" customWidth="1"/>
    <col min="10769" max="10769" width="21.85546875" style="1" bestFit="1" customWidth="1"/>
    <col min="10770" max="10770" width="19.28515625" style="1" bestFit="1" customWidth="1"/>
    <col min="10771" max="10771" width="16.42578125" style="1" bestFit="1" customWidth="1"/>
    <col min="10772" max="10772" width="22.85546875" style="1" bestFit="1" customWidth="1"/>
    <col min="10773" max="10773" width="18.5703125" style="1" customWidth="1"/>
    <col min="10774" max="10774" width="18.5703125" style="1" bestFit="1" customWidth="1"/>
    <col min="10775" max="10775" width="17.140625" style="1" customWidth="1"/>
    <col min="10776" max="10776" width="18.85546875" style="1" bestFit="1" customWidth="1"/>
    <col min="10777" max="10777" width="19" style="1" customWidth="1"/>
    <col min="10778" max="10778" width="24.42578125" style="1" bestFit="1" customWidth="1"/>
    <col min="10779" max="10779" width="18.7109375" style="1" bestFit="1" customWidth="1"/>
    <col min="10780" max="10780" width="18.5703125" style="1" bestFit="1" customWidth="1"/>
    <col min="10781" max="10781" width="22" style="1" bestFit="1" customWidth="1"/>
    <col min="10782" max="10782" width="9.28515625" style="1" bestFit="1" customWidth="1"/>
    <col min="10783" max="10783" width="12.140625" style="1" bestFit="1" customWidth="1"/>
    <col min="10784" max="10784" width="15.7109375" style="1" bestFit="1" customWidth="1"/>
    <col min="10785" max="11018" width="11.42578125" style="1"/>
    <col min="11019" max="11020" width="0" style="1" hidden="1" customWidth="1"/>
    <col min="11021" max="11021" width="29.5703125" style="1" bestFit="1" customWidth="1"/>
    <col min="11022" max="11022" width="28.5703125" style="1" customWidth="1"/>
    <col min="11023" max="11024" width="0" style="1" hidden="1" customWidth="1"/>
    <col min="11025" max="11025" width="21.85546875" style="1" bestFit="1" customWidth="1"/>
    <col min="11026" max="11026" width="19.28515625" style="1" bestFit="1" customWidth="1"/>
    <col min="11027" max="11027" width="16.42578125" style="1" bestFit="1" customWidth="1"/>
    <col min="11028" max="11028" width="22.85546875" style="1" bestFit="1" customWidth="1"/>
    <col min="11029" max="11029" width="18.5703125" style="1" customWidth="1"/>
    <col min="11030" max="11030" width="18.5703125" style="1" bestFit="1" customWidth="1"/>
    <col min="11031" max="11031" width="17.140625" style="1" customWidth="1"/>
    <col min="11032" max="11032" width="18.85546875" style="1" bestFit="1" customWidth="1"/>
    <col min="11033" max="11033" width="19" style="1" customWidth="1"/>
    <col min="11034" max="11034" width="24.42578125" style="1" bestFit="1" customWidth="1"/>
    <col min="11035" max="11035" width="18.7109375" style="1" bestFit="1" customWidth="1"/>
    <col min="11036" max="11036" width="18.5703125" style="1" bestFit="1" customWidth="1"/>
    <col min="11037" max="11037" width="22" style="1" bestFit="1" customWidth="1"/>
    <col min="11038" max="11038" width="9.28515625" style="1" bestFit="1" customWidth="1"/>
    <col min="11039" max="11039" width="12.140625" style="1" bestFit="1" customWidth="1"/>
    <col min="11040" max="11040" width="15.7109375" style="1" bestFit="1" customWidth="1"/>
    <col min="11041" max="11274" width="11.42578125" style="1"/>
    <col min="11275" max="11276" width="0" style="1" hidden="1" customWidth="1"/>
    <col min="11277" max="11277" width="29.5703125" style="1" bestFit="1" customWidth="1"/>
    <col min="11278" max="11278" width="28.5703125" style="1" customWidth="1"/>
    <col min="11279" max="11280" width="0" style="1" hidden="1" customWidth="1"/>
    <col min="11281" max="11281" width="21.85546875" style="1" bestFit="1" customWidth="1"/>
    <col min="11282" max="11282" width="19.28515625" style="1" bestFit="1" customWidth="1"/>
    <col min="11283" max="11283" width="16.42578125" style="1" bestFit="1" customWidth="1"/>
    <col min="11284" max="11284" width="22.85546875" style="1" bestFit="1" customWidth="1"/>
    <col min="11285" max="11285" width="18.5703125" style="1" customWidth="1"/>
    <col min="11286" max="11286" width="18.5703125" style="1" bestFit="1" customWidth="1"/>
    <col min="11287" max="11287" width="17.140625" style="1" customWidth="1"/>
    <col min="11288" max="11288" width="18.85546875" style="1" bestFit="1" customWidth="1"/>
    <col min="11289" max="11289" width="19" style="1" customWidth="1"/>
    <col min="11290" max="11290" width="24.42578125" style="1" bestFit="1" customWidth="1"/>
    <col min="11291" max="11291" width="18.7109375" style="1" bestFit="1" customWidth="1"/>
    <col min="11292" max="11292" width="18.5703125" style="1" bestFit="1" customWidth="1"/>
    <col min="11293" max="11293" width="22" style="1" bestFit="1" customWidth="1"/>
    <col min="11294" max="11294" width="9.28515625" style="1" bestFit="1" customWidth="1"/>
    <col min="11295" max="11295" width="12.140625" style="1" bestFit="1" customWidth="1"/>
    <col min="11296" max="11296" width="15.7109375" style="1" bestFit="1" customWidth="1"/>
    <col min="11297" max="11530" width="11.42578125" style="1"/>
    <col min="11531" max="11532" width="0" style="1" hidden="1" customWidth="1"/>
    <col min="11533" max="11533" width="29.5703125" style="1" bestFit="1" customWidth="1"/>
    <col min="11534" max="11534" width="28.5703125" style="1" customWidth="1"/>
    <col min="11535" max="11536" width="0" style="1" hidden="1" customWidth="1"/>
    <col min="11537" max="11537" width="21.85546875" style="1" bestFit="1" customWidth="1"/>
    <col min="11538" max="11538" width="19.28515625" style="1" bestFit="1" customWidth="1"/>
    <col min="11539" max="11539" width="16.42578125" style="1" bestFit="1" customWidth="1"/>
    <col min="11540" max="11540" width="22.85546875" style="1" bestFit="1" customWidth="1"/>
    <col min="11541" max="11541" width="18.5703125" style="1" customWidth="1"/>
    <col min="11542" max="11542" width="18.5703125" style="1" bestFit="1" customWidth="1"/>
    <col min="11543" max="11543" width="17.140625" style="1" customWidth="1"/>
    <col min="11544" max="11544" width="18.85546875" style="1" bestFit="1" customWidth="1"/>
    <col min="11545" max="11545" width="19" style="1" customWidth="1"/>
    <col min="11546" max="11546" width="24.42578125" style="1" bestFit="1" customWidth="1"/>
    <col min="11547" max="11547" width="18.7109375" style="1" bestFit="1" customWidth="1"/>
    <col min="11548" max="11548" width="18.5703125" style="1" bestFit="1" customWidth="1"/>
    <col min="11549" max="11549" width="22" style="1" bestFit="1" customWidth="1"/>
    <col min="11550" max="11550" width="9.28515625" style="1" bestFit="1" customWidth="1"/>
    <col min="11551" max="11551" width="12.140625" style="1" bestFit="1" customWidth="1"/>
    <col min="11552" max="11552" width="15.7109375" style="1" bestFit="1" customWidth="1"/>
    <col min="11553" max="11786" width="11.42578125" style="1"/>
    <col min="11787" max="11788" width="0" style="1" hidden="1" customWidth="1"/>
    <col min="11789" max="11789" width="29.5703125" style="1" bestFit="1" customWidth="1"/>
    <col min="11790" max="11790" width="28.5703125" style="1" customWidth="1"/>
    <col min="11791" max="11792" width="0" style="1" hidden="1" customWidth="1"/>
    <col min="11793" max="11793" width="21.85546875" style="1" bestFit="1" customWidth="1"/>
    <col min="11794" max="11794" width="19.28515625" style="1" bestFit="1" customWidth="1"/>
    <col min="11795" max="11795" width="16.42578125" style="1" bestFit="1" customWidth="1"/>
    <col min="11796" max="11796" width="22.85546875" style="1" bestFit="1" customWidth="1"/>
    <col min="11797" max="11797" width="18.5703125" style="1" customWidth="1"/>
    <col min="11798" max="11798" width="18.5703125" style="1" bestFit="1" customWidth="1"/>
    <col min="11799" max="11799" width="17.140625" style="1" customWidth="1"/>
    <col min="11800" max="11800" width="18.85546875" style="1" bestFit="1" customWidth="1"/>
    <col min="11801" max="11801" width="19" style="1" customWidth="1"/>
    <col min="11802" max="11802" width="24.42578125" style="1" bestFit="1" customWidth="1"/>
    <col min="11803" max="11803" width="18.7109375" style="1" bestFit="1" customWidth="1"/>
    <col min="11804" max="11804" width="18.5703125" style="1" bestFit="1" customWidth="1"/>
    <col min="11805" max="11805" width="22" style="1" bestFit="1" customWidth="1"/>
    <col min="11806" max="11806" width="9.28515625" style="1" bestFit="1" customWidth="1"/>
    <col min="11807" max="11807" width="12.140625" style="1" bestFit="1" customWidth="1"/>
    <col min="11808" max="11808" width="15.7109375" style="1" bestFit="1" customWidth="1"/>
    <col min="11809" max="12042" width="11.42578125" style="1"/>
    <col min="12043" max="12044" width="0" style="1" hidden="1" customWidth="1"/>
    <col min="12045" max="12045" width="29.5703125" style="1" bestFit="1" customWidth="1"/>
    <col min="12046" max="12046" width="28.5703125" style="1" customWidth="1"/>
    <col min="12047" max="12048" width="0" style="1" hidden="1" customWidth="1"/>
    <col min="12049" max="12049" width="21.85546875" style="1" bestFit="1" customWidth="1"/>
    <col min="12050" max="12050" width="19.28515625" style="1" bestFit="1" customWidth="1"/>
    <col min="12051" max="12051" width="16.42578125" style="1" bestFit="1" customWidth="1"/>
    <col min="12052" max="12052" width="22.85546875" style="1" bestFit="1" customWidth="1"/>
    <col min="12053" max="12053" width="18.5703125" style="1" customWidth="1"/>
    <col min="12054" max="12054" width="18.5703125" style="1" bestFit="1" customWidth="1"/>
    <col min="12055" max="12055" width="17.140625" style="1" customWidth="1"/>
    <col min="12056" max="12056" width="18.85546875" style="1" bestFit="1" customWidth="1"/>
    <col min="12057" max="12057" width="19" style="1" customWidth="1"/>
    <col min="12058" max="12058" width="24.42578125" style="1" bestFit="1" customWidth="1"/>
    <col min="12059" max="12059" width="18.7109375" style="1" bestFit="1" customWidth="1"/>
    <col min="12060" max="12060" width="18.5703125" style="1" bestFit="1" customWidth="1"/>
    <col min="12061" max="12061" width="22" style="1" bestFit="1" customWidth="1"/>
    <col min="12062" max="12062" width="9.28515625" style="1" bestFit="1" customWidth="1"/>
    <col min="12063" max="12063" width="12.140625" style="1" bestFit="1" customWidth="1"/>
    <col min="12064" max="12064" width="15.7109375" style="1" bestFit="1" customWidth="1"/>
    <col min="12065" max="12298" width="11.42578125" style="1"/>
    <col min="12299" max="12300" width="0" style="1" hidden="1" customWidth="1"/>
    <col min="12301" max="12301" width="29.5703125" style="1" bestFit="1" customWidth="1"/>
    <col min="12302" max="12302" width="28.5703125" style="1" customWidth="1"/>
    <col min="12303" max="12304" width="0" style="1" hidden="1" customWidth="1"/>
    <col min="12305" max="12305" width="21.85546875" style="1" bestFit="1" customWidth="1"/>
    <col min="12306" max="12306" width="19.28515625" style="1" bestFit="1" customWidth="1"/>
    <col min="12307" max="12307" width="16.42578125" style="1" bestFit="1" customWidth="1"/>
    <col min="12308" max="12308" width="22.85546875" style="1" bestFit="1" customWidth="1"/>
    <col min="12309" max="12309" width="18.5703125" style="1" customWidth="1"/>
    <col min="12310" max="12310" width="18.5703125" style="1" bestFit="1" customWidth="1"/>
    <col min="12311" max="12311" width="17.140625" style="1" customWidth="1"/>
    <col min="12312" max="12312" width="18.85546875" style="1" bestFit="1" customWidth="1"/>
    <col min="12313" max="12313" width="19" style="1" customWidth="1"/>
    <col min="12314" max="12314" width="24.42578125" style="1" bestFit="1" customWidth="1"/>
    <col min="12315" max="12315" width="18.7109375" style="1" bestFit="1" customWidth="1"/>
    <col min="12316" max="12316" width="18.5703125" style="1" bestFit="1" customWidth="1"/>
    <col min="12317" max="12317" width="22" style="1" bestFit="1" customWidth="1"/>
    <col min="12318" max="12318" width="9.28515625" style="1" bestFit="1" customWidth="1"/>
    <col min="12319" max="12319" width="12.140625" style="1" bestFit="1" customWidth="1"/>
    <col min="12320" max="12320" width="15.7109375" style="1" bestFit="1" customWidth="1"/>
    <col min="12321" max="12554" width="11.42578125" style="1"/>
    <col min="12555" max="12556" width="0" style="1" hidden="1" customWidth="1"/>
    <col min="12557" max="12557" width="29.5703125" style="1" bestFit="1" customWidth="1"/>
    <col min="12558" max="12558" width="28.5703125" style="1" customWidth="1"/>
    <col min="12559" max="12560" width="0" style="1" hidden="1" customWidth="1"/>
    <col min="12561" max="12561" width="21.85546875" style="1" bestFit="1" customWidth="1"/>
    <col min="12562" max="12562" width="19.28515625" style="1" bestFit="1" customWidth="1"/>
    <col min="12563" max="12563" width="16.42578125" style="1" bestFit="1" customWidth="1"/>
    <col min="12564" max="12564" width="22.85546875" style="1" bestFit="1" customWidth="1"/>
    <col min="12565" max="12565" width="18.5703125" style="1" customWidth="1"/>
    <col min="12566" max="12566" width="18.5703125" style="1" bestFit="1" customWidth="1"/>
    <col min="12567" max="12567" width="17.140625" style="1" customWidth="1"/>
    <col min="12568" max="12568" width="18.85546875" style="1" bestFit="1" customWidth="1"/>
    <col min="12569" max="12569" width="19" style="1" customWidth="1"/>
    <col min="12570" max="12570" width="24.42578125" style="1" bestFit="1" customWidth="1"/>
    <col min="12571" max="12571" width="18.7109375" style="1" bestFit="1" customWidth="1"/>
    <col min="12572" max="12572" width="18.5703125" style="1" bestFit="1" customWidth="1"/>
    <col min="12573" max="12573" width="22" style="1" bestFit="1" customWidth="1"/>
    <col min="12574" max="12574" width="9.28515625" style="1" bestFit="1" customWidth="1"/>
    <col min="12575" max="12575" width="12.140625" style="1" bestFit="1" customWidth="1"/>
    <col min="12576" max="12576" width="15.7109375" style="1" bestFit="1" customWidth="1"/>
    <col min="12577" max="12810" width="11.42578125" style="1"/>
    <col min="12811" max="12812" width="0" style="1" hidden="1" customWidth="1"/>
    <col min="12813" max="12813" width="29.5703125" style="1" bestFit="1" customWidth="1"/>
    <col min="12814" max="12814" width="28.5703125" style="1" customWidth="1"/>
    <col min="12815" max="12816" width="0" style="1" hidden="1" customWidth="1"/>
    <col min="12817" max="12817" width="21.85546875" style="1" bestFit="1" customWidth="1"/>
    <col min="12818" max="12818" width="19.28515625" style="1" bestFit="1" customWidth="1"/>
    <col min="12819" max="12819" width="16.42578125" style="1" bestFit="1" customWidth="1"/>
    <col min="12820" max="12820" width="22.85546875" style="1" bestFit="1" customWidth="1"/>
    <col min="12821" max="12821" width="18.5703125" style="1" customWidth="1"/>
    <col min="12822" max="12822" width="18.5703125" style="1" bestFit="1" customWidth="1"/>
    <col min="12823" max="12823" width="17.140625" style="1" customWidth="1"/>
    <col min="12824" max="12824" width="18.85546875" style="1" bestFit="1" customWidth="1"/>
    <col min="12825" max="12825" width="19" style="1" customWidth="1"/>
    <col min="12826" max="12826" width="24.42578125" style="1" bestFit="1" customWidth="1"/>
    <col min="12827" max="12827" width="18.7109375" style="1" bestFit="1" customWidth="1"/>
    <col min="12828" max="12828" width="18.5703125" style="1" bestFit="1" customWidth="1"/>
    <col min="12829" max="12829" width="22" style="1" bestFit="1" customWidth="1"/>
    <col min="12830" max="12830" width="9.28515625" style="1" bestFit="1" customWidth="1"/>
    <col min="12831" max="12831" width="12.140625" style="1" bestFit="1" customWidth="1"/>
    <col min="12832" max="12832" width="15.7109375" style="1" bestFit="1" customWidth="1"/>
    <col min="12833" max="13066" width="11.42578125" style="1"/>
    <col min="13067" max="13068" width="0" style="1" hidden="1" customWidth="1"/>
    <col min="13069" max="13069" width="29.5703125" style="1" bestFit="1" customWidth="1"/>
    <col min="13070" max="13070" width="28.5703125" style="1" customWidth="1"/>
    <col min="13071" max="13072" width="0" style="1" hidden="1" customWidth="1"/>
    <col min="13073" max="13073" width="21.85546875" style="1" bestFit="1" customWidth="1"/>
    <col min="13074" max="13074" width="19.28515625" style="1" bestFit="1" customWidth="1"/>
    <col min="13075" max="13075" width="16.42578125" style="1" bestFit="1" customWidth="1"/>
    <col min="13076" max="13076" width="22.85546875" style="1" bestFit="1" customWidth="1"/>
    <col min="13077" max="13077" width="18.5703125" style="1" customWidth="1"/>
    <col min="13078" max="13078" width="18.5703125" style="1" bestFit="1" customWidth="1"/>
    <col min="13079" max="13079" width="17.140625" style="1" customWidth="1"/>
    <col min="13080" max="13080" width="18.85546875" style="1" bestFit="1" customWidth="1"/>
    <col min="13081" max="13081" width="19" style="1" customWidth="1"/>
    <col min="13082" max="13082" width="24.42578125" style="1" bestFit="1" customWidth="1"/>
    <col min="13083" max="13083" width="18.7109375" style="1" bestFit="1" customWidth="1"/>
    <col min="13084" max="13084" width="18.5703125" style="1" bestFit="1" customWidth="1"/>
    <col min="13085" max="13085" width="22" style="1" bestFit="1" customWidth="1"/>
    <col min="13086" max="13086" width="9.28515625" style="1" bestFit="1" customWidth="1"/>
    <col min="13087" max="13087" width="12.140625" style="1" bestFit="1" customWidth="1"/>
    <col min="13088" max="13088" width="15.7109375" style="1" bestFit="1" customWidth="1"/>
    <col min="13089" max="13322" width="11.42578125" style="1"/>
    <col min="13323" max="13324" width="0" style="1" hidden="1" customWidth="1"/>
    <col min="13325" max="13325" width="29.5703125" style="1" bestFit="1" customWidth="1"/>
    <col min="13326" max="13326" width="28.5703125" style="1" customWidth="1"/>
    <col min="13327" max="13328" width="0" style="1" hidden="1" customWidth="1"/>
    <col min="13329" max="13329" width="21.85546875" style="1" bestFit="1" customWidth="1"/>
    <col min="13330" max="13330" width="19.28515625" style="1" bestFit="1" customWidth="1"/>
    <col min="13331" max="13331" width="16.42578125" style="1" bestFit="1" customWidth="1"/>
    <col min="13332" max="13332" width="22.85546875" style="1" bestFit="1" customWidth="1"/>
    <col min="13333" max="13333" width="18.5703125" style="1" customWidth="1"/>
    <col min="13334" max="13334" width="18.5703125" style="1" bestFit="1" customWidth="1"/>
    <col min="13335" max="13335" width="17.140625" style="1" customWidth="1"/>
    <col min="13336" max="13336" width="18.85546875" style="1" bestFit="1" customWidth="1"/>
    <col min="13337" max="13337" width="19" style="1" customWidth="1"/>
    <col min="13338" max="13338" width="24.42578125" style="1" bestFit="1" customWidth="1"/>
    <col min="13339" max="13339" width="18.7109375" style="1" bestFit="1" customWidth="1"/>
    <col min="13340" max="13340" width="18.5703125" style="1" bestFit="1" customWidth="1"/>
    <col min="13341" max="13341" width="22" style="1" bestFit="1" customWidth="1"/>
    <col min="13342" max="13342" width="9.28515625" style="1" bestFit="1" customWidth="1"/>
    <col min="13343" max="13343" width="12.140625" style="1" bestFit="1" customWidth="1"/>
    <col min="13344" max="13344" width="15.7109375" style="1" bestFit="1" customWidth="1"/>
    <col min="13345" max="13578" width="11.42578125" style="1"/>
    <col min="13579" max="13580" width="0" style="1" hidden="1" customWidth="1"/>
    <col min="13581" max="13581" width="29.5703125" style="1" bestFit="1" customWidth="1"/>
    <col min="13582" max="13582" width="28.5703125" style="1" customWidth="1"/>
    <col min="13583" max="13584" width="0" style="1" hidden="1" customWidth="1"/>
    <col min="13585" max="13585" width="21.85546875" style="1" bestFit="1" customWidth="1"/>
    <col min="13586" max="13586" width="19.28515625" style="1" bestFit="1" customWidth="1"/>
    <col min="13587" max="13587" width="16.42578125" style="1" bestFit="1" customWidth="1"/>
    <col min="13588" max="13588" width="22.85546875" style="1" bestFit="1" customWidth="1"/>
    <col min="13589" max="13589" width="18.5703125" style="1" customWidth="1"/>
    <col min="13590" max="13590" width="18.5703125" style="1" bestFit="1" customWidth="1"/>
    <col min="13591" max="13591" width="17.140625" style="1" customWidth="1"/>
    <col min="13592" max="13592" width="18.85546875" style="1" bestFit="1" customWidth="1"/>
    <col min="13593" max="13593" width="19" style="1" customWidth="1"/>
    <col min="13594" max="13594" width="24.42578125" style="1" bestFit="1" customWidth="1"/>
    <col min="13595" max="13595" width="18.7109375" style="1" bestFit="1" customWidth="1"/>
    <col min="13596" max="13596" width="18.5703125" style="1" bestFit="1" customWidth="1"/>
    <col min="13597" max="13597" width="22" style="1" bestFit="1" customWidth="1"/>
    <col min="13598" max="13598" width="9.28515625" style="1" bestFit="1" customWidth="1"/>
    <col min="13599" max="13599" width="12.140625" style="1" bestFit="1" customWidth="1"/>
    <col min="13600" max="13600" width="15.7109375" style="1" bestFit="1" customWidth="1"/>
    <col min="13601" max="13834" width="11.42578125" style="1"/>
    <col min="13835" max="13836" width="0" style="1" hidden="1" customWidth="1"/>
    <col min="13837" max="13837" width="29.5703125" style="1" bestFit="1" customWidth="1"/>
    <col min="13838" max="13838" width="28.5703125" style="1" customWidth="1"/>
    <col min="13839" max="13840" width="0" style="1" hidden="1" customWidth="1"/>
    <col min="13841" max="13841" width="21.85546875" style="1" bestFit="1" customWidth="1"/>
    <col min="13842" max="13842" width="19.28515625" style="1" bestFit="1" customWidth="1"/>
    <col min="13843" max="13843" width="16.42578125" style="1" bestFit="1" customWidth="1"/>
    <col min="13844" max="13844" width="22.85546875" style="1" bestFit="1" customWidth="1"/>
    <col min="13845" max="13845" width="18.5703125" style="1" customWidth="1"/>
    <col min="13846" max="13846" width="18.5703125" style="1" bestFit="1" customWidth="1"/>
    <col min="13847" max="13847" width="17.140625" style="1" customWidth="1"/>
    <col min="13848" max="13848" width="18.85546875" style="1" bestFit="1" customWidth="1"/>
    <col min="13849" max="13849" width="19" style="1" customWidth="1"/>
    <col min="13850" max="13850" width="24.42578125" style="1" bestFit="1" customWidth="1"/>
    <col min="13851" max="13851" width="18.7109375" style="1" bestFit="1" customWidth="1"/>
    <col min="13852" max="13852" width="18.5703125" style="1" bestFit="1" customWidth="1"/>
    <col min="13853" max="13853" width="22" style="1" bestFit="1" customWidth="1"/>
    <col min="13854" max="13854" width="9.28515625" style="1" bestFit="1" customWidth="1"/>
    <col min="13855" max="13855" width="12.140625" style="1" bestFit="1" customWidth="1"/>
    <col min="13856" max="13856" width="15.7109375" style="1" bestFit="1" customWidth="1"/>
    <col min="13857" max="14090" width="11.42578125" style="1"/>
    <col min="14091" max="14092" width="0" style="1" hidden="1" customWidth="1"/>
    <col min="14093" max="14093" width="29.5703125" style="1" bestFit="1" customWidth="1"/>
    <col min="14094" max="14094" width="28.5703125" style="1" customWidth="1"/>
    <col min="14095" max="14096" width="0" style="1" hidden="1" customWidth="1"/>
    <col min="14097" max="14097" width="21.85546875" style="1" bestFit="1" customWidth="1"/>
    <col min="14098" max="14098" width="19.28515625" style="1" bestFit="1" customWidth="1"/>
    <col min="14099" max="14099" width="16.42578125" style="1" bestFit="1" customWidth="1"/>
    <col min="14100" max="14100" width="22.85546875" style="1" bestFit="1" customWidth="1"/>
    <col min="14101" max="14101" width="18.5703125" style="1" customWidth="1"/>
    <col min="14102" max="14102" width="18.5703125" style="1" bestFit="1" customWidth="1"/>
    <col min="14103" max="14103" width="17.140625" style="1" customWidth="1"/>
    <col min="14104" max="14104" width="18.85546875" style="1" bestFit="1" customWidth="1"/>
    <col min="14105" max="14105" width="19" style="1" customWidth="1"/>
    <col min="14106" max="14106" width="24.42578125" style="1" bestFit="1" customWidth="1"/>
    <col min="14107" max="14107" width="18.7109375" style="1" bestFit="1" customWidth="1"/>
    <col min="14108" max="14108" width="18.5703125" style="1" bestFit="1" customWidth="1"/>
    <col min="14109" max="14109" width="22" style="1" bestFit="1" customWidth="1"/>
    <col min="14110" max="14110" width="9.28515625" style="1" bestFit="1" customWidth="1"/>
    <col min="14111" max="14111" width="12.140625" style="1" bestFit="1" customWidth="1"/>
    <col min="14112" max="14112" width="15.7109375" style="1" bestFit="1" customWidth="1"/>
    <col min="14113" max="14346" width="11.42578125" style="1"/>
    <col min="14347" max="14348" width="0" style="1" hidden="1" customWidth="1"/>
    <col min="14349" max="14349" width="29.5703125" style="1" bestFit="1" customWidth="1"/>
    <col min="14350" max="14350" width="28.5703125" style="1" customWidth="1"/>
    <col min="14351" max="14352" width="0" style="1" hidden="1" customWidth="1"/>
    <col min="14353" max="14353" width="21.85546875" style="1" bestFit="1" customWidth="1"/>
    <col min="14354" max="14354" width="19.28515625" style="1" bestFit="1" customWidth="1"/>
    <col min="14355" max="14355" width="16.42578125" style="1" bestFit="1" customWidth="1"/>
    <col min="14356" max="14356" width="22.85546875" style="1" bestFit="1" customWidth="1"/>
    <col min="14357" max="14357" width="18.5703125" style="1" customWidth="1"/>
    <col min="14358" max="14358" width="18.5703125" style="1" bestFit="1" customWidth="1"/>
    <col min="14359" max="14359" width="17.140625" style="1" customWidth="1"/>
    <col min="14360" max="14360" width="18.85546875" style="1" bestFit="1" customWidth="1"/>
    <col min="14361" max="14361" width="19" style="1" customWidth="1"/>
    <col min="14362" max="14362" width="24.42578125" style="1" bestFit="1" customWidth="1"/>
    <col min="14363" max="14363" width="18.7109375" style="1" bestFit="1" customWidth="1"/>
    <col min="14364" max="14364" width="18.5703125" style="1" bestFit="1" customWidth="1"/>
    <col min="14365" max="14365" width="22" style="1" bestFit="1" customWidth="1"/>
    <col min="14366" max="14366" width="9.28515625" style="1" bestFit="1" customWidth="1"/>
    <col min="14367" max="14367" width="12.140625" style="1" bestFit="1" customWidth="1"/>
    <col min="14368" max="14368" width="15.7109375" style="1" bestFit="1" customWidth="1"/>
    <col min="14369" max="14602" width="11.42578125" style="1"/>
    <col min="14603" max="14604" width="0" style="1" hidden="1" customWidth="1"/>
    <col min="14605" max="14605" width="29.5703125" style="1" bestFit="1" customWidth="1"/>
    <col min="14606" max="14606" width="28.5703125" style="1" customWidth="1"/>
    <col min="14607" max="14608" width="0" style="1" hidden="1" customWidth="1"/>
    <col min="14609" max="14609" width="21.85546875" style="1" bestFit="1" customWidth="1"/>
    <col min="14610" max="14610" width="19.28515625" style="1" bestFit="1" customWidth="1"/>
    <col min="14611" max="14611" width="16.42578125" style="1" bestFit="1" customWidth="1"/>
    <col min="14612" max="14612" width="22.85546875" style="1" bestFit="1" customWidth="1"/>
    <col min="14613" max="14613" width="18.5703125" style="1" customWidth="1"/>
    <col min="14614" max="14614" width="18.5703125" style="1" bestFit="1" customWidth="1"/>
    <col min="14615" max="14615" width="17.140625" style="1" customWidth="1"/>
    <col min="14616" max="14616" width="18.85546875" style="1" bestFit="1" customWidth="1"/>
    <col min="14617" max="14617" width="19" style="1" customWidth="1"/>
    <col min="14618" max="14618" width="24.42578125" style="1" bestFit="1" customWidth="1"/>
    <col min="14619" max="14619" width="18.7109375" style="1" bestFit="1" customWidth="1"/>
    <col min="14620" max="14620" width="18.5703125" style="1" bestFit="1" customWidth="1"/>
    <col min="14621" max="14621" width="22" style="1" bestFit="1" customWidth="1"/>
    <col min="14622" max="14622" width="9.28515625" style="1" bestFit="1" customWidth="1"/>
    <col min="14623" max="14623" width="12.140625" style="1" bestFit="1" customWidth="1"/>
    <col min="14624" max="14624" width="15.7109375" style="1" bestFit="1" customWidth="1"/>
    <col min="14625" max="14858" width="11.42578125" style="1"/>
    <col min="14859" max="14860" width="0" style="1" hidden="1" customWidth="1"/>
    <col min="14861" max="14861" width="29.5703125" style="1" bestFit="1" customWidth="1"/>
    <col min="14862" max="14862" width="28.5703125" style="1" customWidth="1"/>
    <col min="14863" max="14864" width="0" style="1" hidden="1" customWidth="1"/>
    <col min="14865" max="14865" width="21.85546875" style="1" bestFit="1" customWidth="1"/>
    <col min="14866" max="14866" width="19.28515625" style="1" bestFit="1" customWidth="1"/>
    <col min="14867" max="14867" width="16.42578125" style="1" bestFit="1" customWidth="1"/>
    <col min="14868" max="14868" width="22.85546875" style="1" bestFit="1" customWidth="1"/>
    <col min="14869" max="14869" width="18.5703125" style="1" customWidth="1"/>
    <col min="14870" max="14870" width="18.5703125" style="1" bestFit="1" customWidth="1"/>
    <col min="14871" max="14871" width="17.140625" style="1" customWidth="1"/>
    <col min="14872" max="14872" width="18.85546875" style="1" bestFit="1" customWidth="1"/>
    <col min="14873" max="14873" width="19" style="1" customWidth="1"/>
    <col min="14874" max="14874" width="24.42578125" style="1" bestFit="1" customWidth="1"/>
    <col min="14875" max="14875" width="18.7109375" style="1" bestFit="1" customWidth="1"/>
    <col min="14876" max="14876" width="18.5703125" style="1" bestFit="1" customWidth="1"/>
    <col min="14877" max="14877" width="22" style="1" bestFit="1" customWidth="1"/>
    <col min="14878" max="14878" width="9.28515625" style="1" bestFit="1" customWidth="1"/>
    <col min="14879" max="14879" width="12.140625" style="1" bestFit="1" customWidth="1"/>
    <col min="14880" max="14880" width="15.7109375" style="1" bestFit="1" customWidth="1"/>
    <col min="14881" max="15114" width="11.42578125" style="1"/>
    <col min="15115" max="15116" width="0" style="1" hidden="1" customWidth="1"/>
    <col min="15117" max="15117" width="29.5703125" style="1" bestFit="1" customWidth="1"/>
    <col min="15118" max="15118" width="28.5703125" style="1" customWidth="1"/>
    <col min="15119" max="15120" width="0" style="1" hidden="1" customWidth="1"/>
    <col min="15121" max="15121" width="21.85546875" style="1" bestFit="1" customWidth="1"/>
    <col min="15122" max="15122" width="19.28515625" style="1" bestFit="1" customWidth="1"/>
    <col min="15123" max="15123" width="16.42578125" style="1" bestFit="1" customWidth="1"/>
    <col min="15124" max="15124" width="22.85546875" style="1" bestFit="1" customWidth="1"/>
    <col min="15125" max="15125" width="18.5703125" style="1" customWidth="1"/>
    <col min="15126" max="15126" width="18.5703125" style="1" bestFit="1" customWidth="1"/>
    <col min="15127" max="15127" width="17.140625" style="1" customWidth="1"/>
    <col min="15128" max="15128" width="18.85546875" style="1" bestFit="1" customWidth="1"/>
    <col min="15129" max="15129" width="19" style="1" customWidth="1"/>
    <col min="15130" max="15130" width="24.42578125" style="1" bestFit="1" customWidth="1"/>
    <col min="15131" max="15131" width="18.7109375" style="1" bestFit="1" customWidth="1"/>
    <col min="15132" max="15132" width="18.5703125" style="1" bestFit="1" customWidth="1"/>
    <col min="15133" max="15133" width="22" style="1" bestFit="1" customWidth="1"/>
    <col min="15134" max="15134" width="9.28515625" style="1" bestFit="1" customWidth="1"/>
    <col min="15135" max="15135" width="12.140625" style="1" bestFit="1" customWidth="1"/>
    <col min="15136" max="15136" width="15.7109375" style="1" bestFit="1" customWidth="1"/>
    <col min="15137" max="15370" width="11.42578125" style="1"/>
    <col min="15371" max="15372" width="0" style="1" hidden="1" customWidth="1"/>
    <col min="15373" max="15373" width="29.5703125" style="1" bestFit="1" customWidth="1"/>
    <col min="15374" max="15374" width="28.5703125" style="1" customWidth="1"/>
    <col min="15375" max="15376" width="0" style="1" hidden="1" customWidth="1"/>
    <col min="15377" max="15377" width="21.85546875" style="1" bestFit="1" customWidth="1"/>
    <col min="15378" max="15378" width="19.28515625" style="1" bestFit="1" customWidth="1"/>
    <col min="15379" max="15379" width="16.42578125" style="1" bestFit="1" customWidth="1"/>
    <col min="15380" max="15380" width="22.85546875" style="1" bestFit="1" customWidth="1"/>
    <col min="15381" max="15381" width="18.5703125" style="1" customWidth="1"/>
    <col min="15382" max="15382" width="18.5703125" style="1" bestFit="1" customWidth="1"/>
    <col min="15383" max="15383" width="17.140625" style="1" customWidth="1"/>
    <col min="15384" max="15384" width="18.85546875" style="1" bestFit="1" customWidth="1"/>
    <col min="15385" max="15385" width="19" style="1" customWidth="1"/>
    <col min="15386" max="15386" width="24.42578125" style="1" bestFit="1" customWidth="1"/>
    <col min="15387" max="15387" width="18.7109375" style="1" bestFit="1" customWidth="1"/>
    <col min="15388" max="15388" width="18.5703125" style="1" bestFit="1" customWidth="1"/>
    <col min="15389" max="15389" width="22" style="1" bestFit="1" customWidth="1"/>
    <col min="15390" max="15390" width="9.28515625" style="1" bestFit="1" customWidth="1"/>
    <col min="15391" max="15391" width="12.140625" style="1" bestFit="1" customWidth="1"/>
    <col min="15392" max="15392" width="15.7109375" style="1" bestFit="1" customWidth="1"/>
    <col min="15393" max="15626" width="11.42578125" style="1"/>
    <col min="15627" max="15628" width="0" style="1" hidden="1" customWidth="1"/>
    <col min="15629" max="15629" width="29.5703125" style="1" bestFit="1" customWidth="1"/>
    <col min="15630" max="15630" width="28.5703125" style="1" customWidth="1"/>
    <col min="15631" max="15632" width="0" style="1" hidden="1" customWidth="1"/>
    <col min="15633" max="15633" width="21.85546875" style="1" bestFit="1" customWidth="1"/>
    <col min="15634" max="15634" width="19.28515625" style="1" bestFit="1" customWidth="1"/>
    <col min="15635" max="15635" width="16.42578125" style="1" bestFit="1" customWidth="1"/>
    <col min="15636" max="15636" width="22.85546875" style="1" bestFit="1" customWidth="1"/>
    <col min="15637" max="15637" width="18.5703125" style="1" customWidth="1"/>
    <col min="15638" max="15638" width="18.5703125" style="1" bestFit="1" customWidth="1"/>
    <col min="15639" max="15639" width="17.140625" style="1" customWidth="1"/>
    <col min="15640" max="15640" width="18.85546875" style="1" bestFit="1" customWidth="1"/>
    <col min="15641" max="15641" width="19" style="1" customWidth="1"/>
    <col min="15642" max="15642" width="24.42578125" style="1" bestFit="1" customWidth="1"/>
    <col min="15643" max="15643" width="18.7109375" style="1" bestFit="1" customWidth="1"/>
    <col min="15644" max="15644" width="18.5703125" style="1" bestFit="1" customWidth="1"/>
    <col min="15645" max="15645" width="22" style="1" bestFit="1" customWidth="1"/>
    <col min="15646" max="15646" width="9.28515625" style="1" bestFit="1" customWidth="1"/>
    <col min="15647" max="15647" width="12.140625" style="1" bestFit="1" customWidth="1"/>
    <col min="15648" max="15648" width="15.7109375" style="1" bestFit="1" customWidth="1"/>
    <col min="15649" max="15882" width="11.42578125" style="1"/>
    <col min="15883" max="15884" width="0" style="1" hidden="1" customWidth="1"/>
    <col min="15885" max="15885" width="29.5703125" style="1" bestFit="1" customWidth="1"/>
    <col min="15886" max="15886" width="28.5703125" style="1" customWidth="1"/>
    <col min="15887" max="15888" width="0" style="1" hidden="1" customWidth="1"/>
    <col min="15889" max="15889" width="21.85546875" style="1" bestFit="1" customWidth="1"/>
    <col min="15890" max="15890" width="19.28515625" style="1" bestFit="1" customWidth="1"/>
    <col min="15891" max="15891" width="16.42578125" style="1" bestFit="1" customWidth="1"/>
    <col min="15892" max="15892" width="22.85546875" style="1" bestFit="1" customWidth="1"/>
    <col min="15893" max="15893" width="18.5703125" style="1" customWidth="1"/>
    <col min="15894" max="15894" width="18.5703125" style="1" bestFit="1" customWidth="1"/>
    <col min="15895" max="15895" width="17.140625" style="1" customWidth="1"/>
    <col min="15896" max="15896" width="18.85546875" style="1" bestFit="1" customWidth="1"/>
    <col min="15897" max="15897" width="19" style="1" customWidth="1"/>
    <col min="15898" max="15898" width="24.42578125" style="1" bestFit="1" customWidth="1"/>
    <col min="15899" max="15899" width="18.7109375" style="1" bestFit="1" customWidth="1"/>
    <col min="15900" max="15900" width="18.5703125" style="1" bestFit="1" customWidth="1"/>
    <col min="15901" max="15901" width="22" style="1" bestFit="1" customWidth="1"/>
    <col min="15902" max="15902" width="9.28515625" style="1" bestFit="1" customWidth="1"/>
    <col min="15903" max="15903" width="12.140625" style="1" bestFit="1" customWidth="1"/>
    <col min="15904" max="15904" width="15.7109375" style="1" bestFit="1" customWidth="1"/>
    <col min="15905" max="16138" width="11.42578125" style="1"/>
    <col min="16139" max="16140" width="0" style="1" hidden="1" customWidth="1"/>
    <col min="16141" max="16141" width="29.5703125" style="1" bestFit="1" customWidth="1"/>
    <col min="16142" max="16142" width="28.5703125" style="1" customWidth="1"/>
    <col min="16143" max="16144" width="0" style="1" hidden="1" customWidth="1"/>
    <col min="16145" max="16145" width="21.85546875" style="1" bestFit="1" customWidth="1"/>
    <col min="16146" max="16146" width="19.28515625" style="1" bestFit="1" customWidth="1"/>
    <col min="16147" max="16147" width="16.42578125" style="1" bestFit="1" customWidth="1"/>
    <col min="16148" max="16148" width="22.85546875" style="1" bestFit="1" customWidth="1"/>
    <col min="16149" max="16149" width="18.5703125" style="1" customWidth="1"/>
    <col min="16150" max="16150" width="18.5703125" style="1" bestFit="1" customWidth="1"/>
    <col min="16151" max="16151" width="17.140625" style="1" customWidth="1"/>
    <col min="16152" max="16152" width="18.85546875" style="1" bestFit="1" customWidth="1"/>
    <col min="16153" max="16153" width="19" style="1" customWidth="1"/>
    <col min="16154" max="16154" width="24.42578125" style="1" bestFit="1" customWidth="1"/>
    <col min="16155" max="16155" width="18.7109375" style="1" bestFit="1" customWidth="1"/>
    <col min="16156" max="16156" width="18.5703125" style="1" bestFit="1" customWidth="1"/>
    <col min="16157" max="16157" width="22" style="1" bestFit="1" customWidth="1"/>
    <col min="16158" max="16158" width="9.28515625" style="1" bestFit="1" customWidth="1"/>
    <col min="16159" max="16159" width="12.140625" style="1" bestFit="1" customWidth="1"/>
    <col min="16160" max="16160" width="15.7109375" style="1" bestFit="1" customWidth="1"/>
    <col min="16161" max="16384" width="11.42578125" style="1"/>
  </cols>
  <sheetData>
    <row r="1" spans="1:39" ht="14.25" customHeight="1" x14ac:dyDescent="0.2">
      <c r="A1" s="10"/>
      <c r="B1" s="40"/>
      <c r="C1" s="40"/>
      <c r="D1" s="40"/>
      <c r="E1" s="51" t="s">
        <v>79</v>
      </c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2"/>
      <c r="AL1" s="13" t="s">
        <v>15</v>
      </c>
    </row>
    <row r="2" spans="1:39" ht="12.75" customHeight="1" x14ac:dyDescent="0.2">
      <c r="A2" s="10"/>
      <c r="B2" s="40"/>
      <c r="C2" s="40"/>
      <c r="D2" s="40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2"/>
      <c r="AL2" s="48" t="s">
        <v>16</v>
      </c>
    </row>
    <row r="3" spans="1:39" ht="12.75" customHeight="1" x14ac:dyDescent="0.2">
      <c r="A3" s="10"/>
      <c r="B3" s="40"/>
      <c r="C3" s="40"/>
      <c r="D3" s="40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2"/>
      <c r="AL3" s="49"/>
    </row>
    <row r="4" spans="1:39" ht="12.75" customHeight="1" x14ac:dyDescent="0.2">
      <c r="A4" s="10"/>
      <c r="B4" s="41"/>
      <c r="C4" s="41"/>
      <c r="D4" s="41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4"/>
      <c r="AL4" s="50"/>
    </row>
    <row r="5" spans="1:39" ht="15" customHeight="1" x14ac:dyDescent="0.2">
      <c r="A5" s="43" t="s">
        <v>13</v>
      </c>
      <c r="B5" s="43" t="s">
        <v>14</v>
      </c>
      <c r="C5" s="42" t="s">
        <v>29</v>
      </c>
      <c r="D5" s="43" t="s">
        <v>28</v>
      </c>
      <c r="E5" s="44" t="s">
        <v>7</v>
      </c>
      <c r="F5" s="45" t="s">
        <v>1</v>
      </c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7"/>
      <c r="AL5" s="42" t="s">
        <v>12</v>
      </c>
      <c r="AM5" s="7"/>
    </row>
    <row r="6" spans="1:39" ht="72" x14ac:dyDescent="0.2">
      <c r="A6" s="43"/>
      <c r="B6" s="43"/>
      <c r="C6" s="42"/>
      <c r="D6" s="43"/>
      <c r="E6" s="44"/>
      <c r="F6" s="14" t="s">
        <v>55</v>
      </c>
      <c r="G6" s="15" t="s">
        <v>65</v>
      </c>
      <c r="H6" s="14" t="s">
        <v>54</v>
      </c>
      <c r="I6" s="14" t="s">
        <v>53</v>
      </c>
      <c r="J6" s="14" t="s">
        <v>52</v>
      </c>
      <c r="K6" s="14" t="s">
        <v>51</v>
      </c>
      <c r="L6" s="14" t="s">
        <v>50</v>
      </c>
      <c r="M6" s="16" t="s">
        <v>56</v>
      </c>
      <c r="N6" s="15" t="s">
        <v>62</v>
      </c>
      <c r="O6" s="14" t="s">
        <v>49</v>
      </c>
      <c r="P6" s="15" t="s">
        <v>61</v>
      </c>
      <c r="Q6" s="14" t="s">
        <v>48</v>
      </c>
      <c r="R6" s="16" t="s">
        <v>39</v>
      </c>
      <c r="S6" s="15" t="s">
        <v>57</v>
      </c>
      <c r="T6" s="14" t="s">
        <v>47</v>
      </c>
      <c r="U6" s="16" t="s">
        <v>38</v>
      </c>
      <c r="V6" s="15" t="s">
        <v>63</v>
      </c>
      <c r="W6" s="14" t="s">
        <v>46</v>
      </c>
      <c r="X6" s="15" t="s">
        <v>60</v>
      </c>
      <c r="Y6" s="14" t="s">
        <v>41</v>
      </c>
      <c r="Z6" s="16" t="s">
        <v>40</v>
      </c>
      <c r="AA6" s="15" t="s">
        <v>59</v>
      </c>
      <c r="AB6" s="15" t="s">
        <v>66</v>
      </c>
      <c r="AC6" s="14" t="s">
        <v>45</v>
      </c>
      <c r="AD6" s="15" t="s">
        <v>64</v>
      </c>
      <c r="AE6" s="14" t="s">
        <v>44</v>
      </c>
      <c r="AF6" s="16" t="s">
        <v>37</v>
      </c>
      <c r="AG6" s="15" t="s">
        <v>58</v>
      </c>
      <c r="AH6" s="14" t="s">
        <v>43</v>
      </c>
      <c r="AI6" s="15" t="s">
        <v>67</v>
      </c>
      <c r="AJ6" s="14" t="s">
        <v>42</v>
      </c>
      <c r="AK6" s="15" t="s">
        <v>68</v>
      </c>
      <c r="AL6" s="42"/>
      <c r="AM6" s="7"/>
    </row>
    <row r="7" spans="1:39" ht="84" x14ac:dyDescent="0.2">
      <c r="A7" s="17">
        <v>1</v>
      </c>
      <c r="B7" s="18" t="s">
        <v>22</v>
      </c>
      <c r="C7" s="19" t="s">
        <v>30</v>
      </c>
      <c r="D7" s="19" t="s">
        <v>17</v>
      </c>
      <c r="E7" s="20">
        <f t="shared" ref="E7:E17" si="0">SUM(F7:AK7)</f>
        <v>48559864775</v>
      </c>
      <c r="F7" s="19"/>
      <c r="G7" s="19"/>
      <c r="H7" s="19"/>
      <c r="I7" s="19"/>
      <c r="J7" s="21">
        <f>20915808724+27382500000-20915808724</f>
        <v>27382500000</v>
      </c>
      <c r="K7" s="21">
        <v>21177364775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36"/>
      <c r="AM7" s="4"/>
    </row>
    <row r="8" spans="1:39" ht="78.75" x14ac:dyDescent="0.2">
      <c r="A8" s="17">
        <v>2</v>
      </c>
      <c r="B8" s="18" t="s">
        <v>3</v>
      </c>
      <c r="C8" s="19" t="s">
        <v>20</v>
      </c>
      <c r="D8" s="18" t="s">
        <v>18</v>
      </c>
      <c r="E8" s="20">
        <f t="shared" si="0"/>
        <v>1460485662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20">
        <v>257961600</v>
      </c>
      <c r="R8" s="20"/>
      <c r="S8" s="20">
        <v>35411900</v>
      </c>
      <c r="T8" s="19"/>
      <c r="U8" s="19"/>
      <c r="V8" s="19"/>
      <c r="W8" s="19"/>
      <c r="X8" s="19"/>
      <c r="Y8" s="19"/>
      <c r="Z8" s="19"/>
      <c r="AA8" s="21">
        <v>807112162</v>
      </c>
      <c r="AB8" s="21">
        <v>360000000</v>
      </c>
      <c r="AC8" s="19"/>
      <c r="AD8" s="19"/>
      <c r="AE8" s="19"/>
      <c r="AF8" s="19"/>
      <c r="AG8" s="19"/>
      <c r="AH8" s="19"/>
      <c r="AI8" s="19"/>
      <c r="AJ8" s="19"/>
      <c r="AK8" s="19"/>
      <c r="AL8" s="36" t="s">
        <v>69</v>
      </c>
      <c r="AM8" s="3"/>
    </row>
    <row r="9" spans="1:39" ht="101.25" x14ac:dyDescent="0.2">
      <c r="A9" s="17">
        <v>3</v>
      </c>
      <c r="B9" s="22" t="s">
        <v>4</v>
      </c>
      <c r="C9" s="19" t="s">
        <v>20</v>
      </c>
      <c r="D9" s="22" t="s">
        <v>35</v>
      </c>
      <c r="E9" s="20">
        <f t="shared" si="0"/>
        <v>2104274218</v>
      </c>
      <c r="F9" s="19"/>
      <c r="G9" s="19"/>
      <c r="H9" s="19"/>
      <c r="I9" s="19"/>
      <c r="J9" s="19"/>
      <c r="K9" s="19"/>
      <c r="L9" s="19"/>
      <c r="M9" s="19"/>
      <c r="N9" s="21">
        <v>148936258</v>
      </c>
      <c r="O9" s="19"/>
      <c r="P9" s="19"/>
      <c r="Q9" s="20">
        <f>203923200+200000000+17814307+8433558+115</f>
        <v>430171180</v>
      </c>
      <c r="R9" s="20"/>
      <c r="S9" s="21">
        <v>576834750</v>
      </c>
      <c r="T9" s="20">
        <f>100000000+200000000+40000000</f>
        <v>340000000</v>
      </c>
      <c r="U9" s="20"/>
      <c r="V9" s="20"/>
      <c r="W9" s="19"/>
      <c r="X9" s="19"/>
      <c r="Y9" s="19"/>
      <c r="Z9" s="19"/>
      <c r="AA9" s="21">
        <v>27194416</v>
      </c>
      <c r="AB9" s="21">
        <v>581137614</v>
      </c>
      <c r="AC9" s="19"/>
      <c r="AD9" s="19"/>
      <c r="AE9" s="19"/>
      <c r="AF9" s="19"/>
      <c r="AG9" s="19"/>
      <c r="AH9" s="19"/>
      <c r="AI9" s="19"/>
      <c r="AJ9" s="19"/>
      <c r="AK9" s="19"/>
      <c r="AL9" s="36" t="s">
        <v>70</v>
      </c>
      <c r="AM9" s="5"/>
    </row>
    <row r="10" spans="1:39" ht="123.75" x14ac:dyDescent="0.2">
      <c r="A10" s="17">
        <v>4</v>
      </c>
      <c r="B10" s="23" t="s">
        <v>2</v>
      </c>
      <c r="C10" s="19" t="s">
        <v>20</v>
      </c>
      <c r="D10" s="23" t="s">
        <v>31</v>
      </c>
      <c r="E10" s="20">
        <f t="shared" si="0"/>
        <v>1080941638</v>
      </c>
      <c r="F10" s="19"/>
      <c r="G10" s="19"/>
      <c r="H10" s="19"/>
      <c r="I10" s="19"/>
      <c r="J10" s="19"/>
      <c r="K10" s="19"/>
      <c r="L10" s="19"/>
      <c r="M10" s="19"/>
      <c r="N10" s="21">
        <v>133000004</v>
      </c>
      <c r="O10" s="19"/>
      <c r="P10" s="19"/>
      <c r="Q10" s="20">
        <f>364000000+101237760+31200000</f>
        <v>496437760</v>
      </c>
      <c r="R10" s="20"/>
      <c r="S10" s="21">
        <v>215320998</v>
      </c>
      <c r="T10" s="19">
        <v>36244904</v>
      </c>
      <c r="U10" s="19"/>
      <c r="V10" s="19"/>
      <c r="W10" s="19"/>
      <c r="X10" s="19"/>
      <c r="Y10" s="19"/>
      <c r="Z10" s="19"/>
      <c r="AA10" s="21">
        <v>50978831</v>
      </c>
      <c r="AB10" s="21">
        <v>148820774</v>
      </c>
      <c r="AC10" s="19"/>
      <c r="AD10" s="19"/>
      <c r="AE10" s="19"/>
      <c r="AF10" s="19"/>
      <c r="AG10" s="19"/>
      <c r="AH10" s="19">
        <v>1144</v>
      </c>
      <c r="AI10" s="19">
        <v>57916</v>
      </c>
      <c r="AJ10" s="19">
        <v>6050</v>
      </c>
      <c r="AK10" s="19">
        <v>73257</v>
      </c>
      <c r="AL10" s="36" t="s">
        <v>71</v>
      </c>
      <c r="AM10" s="3"/>
    </row>
    <row r="11" spans="1:39" ht="101.25" x14ac:dyDescent="0.2">
      <c r="A11" s="17">
        <v>5</v>
      </c>
      <c r="B11" s="24" t="s">
        <v>5</v>
      </c>
      <c r="C11" s="19" t="s">
        <v>20</v>
      </c>
      <c r="D11" s="25" t="s">
        <v>21</v>
      </c>
      <c r="E11" s="20">
        <f t="shared" si="0"/>
        <v>1933345220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20">
        <v>300000000</v>
      </c>
      <c r="R11" s="20"/>
      <c r="S11" s="20">
        <v>361942362</v>
      </c>
      <c r="T11" s="19">
        <v>100000000</v>
      </c>
      <c r="U11" s="19"/>
      <c r="V11" s="19"/>
      <c r="W11" s="26"/>
      <c r="X11" s="26"/>
      <c r="Y11" s="19"/>
      <c r="Z11" s="19"/>
      <c r="AA11" s="21">
        <v>367485447</v>
      </c>
      <c r="AB11" s="21">
        <v>400000000</v>
      </c>
      <c r="AC11" s="21">
        <f>769380692/2</f>
        <v>384690346</v>
      </c>
      <c r="AD11" s="21">
        <v>19227065</v>
      </c>
      <c r="AE11" s="19"/>
      <c r="AF11" s="19"/>
      <c r="AG11" s="19"/>
      <c r="AH11" s="19"/>
      <c r="AI11" s="19"/>
      <c r="AJ11" s="19"/>
      <c r="AK11" s="19"/>
      <c r="AL11" s="36" t="s">
        <v>72</v>
      </c>
      <c r="AM11" s="4"/>
    </row>
    <row r="12" spans="1:39" ht="192" x14ac:dyDescent="0.2">
      <c r="A12" s="17">
        <v>6</v>
      </c>
      <c r="B12" s="24" t="s">
        <v>8</v>
      </c>
      <c r="C12" s="19" t="s">
        <v>11</v>
      </c>
      <c r="D12" s="27" t="s">
        <v>32</v>
      </c>
      <c r="E12" s="20">
        <f t="shared" si="0"/>
        <v>22722526490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20">
        <v>156615680</v>
      </c>
      <c r="R12" s="20"/>
      <c r="S12" s="20">
        <v>229644157</v>
      </c>
      <c r="T12" s="19"/>
      <c r="U12" s="19"/>
      <c r="V12" s="19"/>
      <c r="W12" s="26"/>
      <c r="X12" s="26"/>
      <c r="Y12" s="19"/>
      <c r="Z12" s="19"/>
      <c r="AA12" s="19"/>
      <c r="AB12" s="19"/>
      <c r="AC12" s="21">
        <v>384690346</v>
      </c>
      <c r="AD12" s="21">
        <v>19227066</v>
      </c>
      <c r="AE12" s="21">
        <v>15701646768</v>
      </c>
      <c r="AF12" s="28">
        <v>736853830</v>
      </c>
      <c r="AG12" s="21">
        <v>5493848643</v>
      </c>
      <c r="AH12" s="19"/>
      <c r="AI12" s="19"/>
      <c r="AJ12" s="19"/>
      <c r="AK12" s="19"/>
      <c r="AL12" s="36" t="s">
        <v>76</v>
      </c>
      <c r="AM12" s="4"/>
    </row>
    <row r="13" spans="1:39" ht="96" x14ac:dyDescent="0.2">
      <c r="A13" s="17">
        <v>7</v>
      </c>
      <c r="B13" s="24" t="s">
        <v>25</v>
      </c>
      <c r="C13" s="19" t="s">
        <v>20</v>
      </c>
      <c r="D13" s="19" t="s">
        <v>19</v>
      </c>
      <c r="E13" s="20">
        <f t="shared" si="0"/>
        <v>463531504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20">
        <v>359956480</v>
      </c>
      <c r="R13" s="20"/>
      <c r="S13" s="21">
        <v>103575024</v>
      </c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37" t="s">
        <v>73</v>
      </c>
      <c r="AM13" s="3"/>
    </row>
    <row r="14" spans="1:39" ht="156" x14ac:dyDescent="0.2">
      <c r="A14" s="17">
        <v>8</v>
      </c>
      <c r="B14" s="24" t="s">
        <v>6</v>
      </c>
      <c r="C14" s="19" t="s">
        <v>10</v>
      </c>
      <c r="D14" s="19" t="s">
        <v>36</v>
      </c>
      <c r="E14" s="20">
        <f t="shared" si="0"/>
        <v>5355678228</v>
      </c>
      <c r="F14" s="21">
        <f>1410480000+9550922</f>
        <v>1420030922</v>
      </c>
      <c r="G14" s="20">
        <v>1667928756</v>
      </c>
      <c r="H14" s="21">
        <v>139568880</v>
      </c>
      <c r="I14" s="21">
        <v>54763417</v>
      </c>
      <c r="J14" s="19"/>
      <c r="K14" s="19"/>
      <c r="L14" s="19"/>
      <c r="M14" s="19"/>
      <c r="N14" s="19"/>
      <c r="O14" s="19"/>
      <c r="P14" s="19"/>
      <c r="Q14" s="20">
        <v>309001973</v>
      </c>
      <c r="R14" s="20"/>
      <c r="S14" s="19">
        <v>97856760</v>
      </c>
      <c r="T14" s="19"/>
      <c r="U14" s="19"/>
      <c r="V14" s="19"/>
      <c r="W14" s="29">
        <f>210066982+210066982+420133963+1346736+1346736+2693472</f>
        <v>845654871</v>
      </c>
      <c r="X14" s="21">
        <v>485394436</v>
      </c>
      <c r="Y14" s="19"/>
      <c r="Z14" s="19"/>
      <c r="AA14" s="21">
        <v>12384017</v>
      </c>
      <c r="AB14" s="19">
        <v>323094196</v>
      </c>
      <c r="AC14" s="19"/>
      <c r="AD14" s="19"/>
      <c r="AE14" s="19"/>
      <c r="AF14" s="19"/>
      <c r="AG14" s="19"/>
      <c r="AH14" s="19"/>
      <c r="AI14" s="19"/>
      <c r="AJ14" s="19"/>
      <c r="AK14" s="19"/>
      <c r="AL14" s="37" t="s">
        <v>74</v>
      </c>
      <c r="AM14" s="3"/>
    </row>
    <row r="15" spans="1:39" ht="157.5" x14ac:dyDescent="0.2">
      <c r="A15" s="17">
        <v>9</v>
      </c>
      <c r="B15" s="24" t="s">
        <v>34</v>
      </c>
      <c r="C15" s="19" t="s">
        <v>10</v>
      </c>
      <c r="D15" s="19" t="s">
        <v>26</v>
      </c>
      <c r="E15" s="20">
        <f t="shared" si="0"/>
        <v>3730884291</v>
      </c>
      <c r="F15" s="19"/>
      <c r="G15" s="19"/>
      <c r="H15" s="19"/>
      <c r="I15" s="19"/>
      <c r="J15" s="19"/>
      <c r="K15" s="19"/>
      <c r="L15" s="19"/>
      <c r="M15" s="19"/>
      <c r="N15" s="19"/>
      <c r="O15" s="30">
        <f>54206250+125387</f>
        <v>54331637</v>
      </c>
      <c r="P15" s="21">
        <v>10548884</v>
      </c>
      <c r="Q15" s="19">
        <v>1144000000</v>
      </c>
      <c r="R15" s="19"/>
      <c r="S15" s="21">
        <v>294732947</v>
      </c>
      <c r="T15" s="19"/>
      <c r="U15" s="28">
        <v>24143118</v>
      </c>
      <c r="V15" s="28"/>
      <c r="W15" s="19"/>
      <c r="X15" s="19"/>
      <c r="Y15" s="19"/>
      <c r="Z15" s="28">
        <v>842955358</v>
      </c>
      <c r="AA15" s="21">
        <v>1080311918</v>
      </c>
      <c r="AB15" s="21">
        <f>279860425+4</f>
        <v>279860429</v>
      </c>
      <c r="AC15" s="19"/>
      <c r="AD15" s="19"/>
      <c r="AE15" s="19"/>
      <c r="AF15" s="19"/>
      <c r="AG15" s="19"/>
      <c r="AH15" s="19"/>
      <c r="AI15" s="19"/>
      <c r="AJ15" s="19"/>
      <c r="AK15" s="19"/>
      <c r="AL15" s="38" t="s">
        <v>78</v>
      </c>
      <c r="AM15" s="6"/>
    </row>
    <row r="16" spans="1:39" ht="191.25" x14ac:dyDescent="0.2">
      <c r="A16" s="17">
        <v>10</v>
      </c>
      <c r="B16" s="24" t="s">
        <v>23</v>
      </c>
      <c r="C16" s="19" t="s">
        <v>9</v>
      </c>
      <c r="D16" s="24" t="s">
        <v>33</v>
      </c>
      <c r="E16" s="20">
        <f t="shared" si="0"/>
        <v>10030935259.66</v>
      </c>
      <c r="F16" s="19"/>
      <c r="G16" s="19"/>
      <c r="H16" s="19"/>
      <c r="I16" s="19"/>
      <c r="J16" s="19"/>
      <c r="K16" s="19"/>
      <c r="L16" s="30">
        <f>813093750+28271162</f>
        <v>841364912</v>
      </c>
      <c r="M16" s="28">
        <v>174515285</v>
      </c>
      <c r="N16" s="21">
        <v>4769927607</v>
      </c>
      <c r="O16" s="31"/>
      <c r="P16" s="21"/>
      <c r="Q16" s="19">
        <f>95202000+154798000+420000000+57200000</f>
        <v>727200000</v>
      </c>
      <c r="R16" s="28">
        <v>101733613</v>
      </c>
      <c r="S16" s="21">
        <v>396115538</v>
      </c>
      <c r="T16" s="19">
        <v>621551086</v>
      </c>
      <c r="U16" s="28">
        <v>170772750</v>
      </c>
      <c r="V16" s="19">
        <v>89745585.659999996</v>
      </c>
      <c r="W16" s="31"/>
      <c r="X16" s="31"/>
      <c r="Y16" s="21">
        <v>230962114</v>
      </c>
      <c r="Z16" s="28">
        <v>773194598</v>
      </c>
      <c r="AA16" s="21">
        <v>1133852171</v>
      </c>
      <c r="AB16" s="21"/>
      <c r="AC16" s="19"/>
      <c r="AD16" s="19"/>
      <c r="AE16" s="19"/>
      <c r="AF16" s="19"/>
      <c r="AG16" s="19"/>
      <c r="AH16" s="19"/>
      <c r="AI16" s="19"/>
      <c r="AJ16" s="19"/>
      <c r="AK16" s="19"/>
      <c r="AL16" s="38" t="s">
        <v>77</v>
      </c>
      <c r="AM16" s="4"/>
    </row>
    <row r="17" spans="1:39" ht="84" x14ac:dyDescent="0.2">
      <c r="A17" s="17">
        <v>11</v>
      </c>
      <c r="B17" s="24" t="s">
        <v>24</v>
      </c>
      <c r="C17" s="19" t="s">
        <v>20</v>
      </c>
      <c r="D17" s="24" t="s">
        <v>27</v>
      </c>
      <c r="E17" s="20">
        <f t="shared" si="0"/>
        <v>460000000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>
        <v>100000000</v>
      </c>
      <c r="R17" s="19"/>
      <c r="S17" s="19"/>
      <c r="T17" s="19">
        <v>60000000</v>
      </c>
      <c r="U17" s="19"/>
      <c r="V17" s="19"/>
      <c r="W17" s="19"/>
      <c r="X17" s="19"/>
      <c r="Y17" s="19"/>
      <c r="Z17" s="19"/>
      <c r="AA17" s="19"/>
      <c r="AB17" s="19">
        <v>300000000</v>
      </c>
      <c r="AC17" s="19"/>
      <c r="AD17" s="19"/>
      <c r="AE17" s="19"/>
      <c r="AF17" s="19"/>
      <c r="AG17" s="19"/>
      <c r="AH17" s="19"/>
      <c r="AI17" s="19"/>
      <c r="AJ17" s="19"/>
      <c r="AK17" s="19"/>
      <c r="AL17" s="37" t="s">
        <v>75</v>
      </c>
      <c r="AM17" s="3"/>
    </row>
    <row r="18" spans="1:39" ht="15.75" x14ac:dyDescent="0.2">
      <c r="A18" s="39" t="s">
        <v>0</v>
      </c>
      <c r="B18" s="39"/>
      <c r="C18" s="39"/>
      <c r="D18" s="39"/>
      <c r="E18" s="32">
        <f t="shared" ref="E18:AJ18" si="1">SUM(E7:E17)</f>
        <v>97902467285.660004</v>
      </c>
      <c r="F18" s="32">
        <f t="shared" si="1"/>
        <v>1420030922</v>
      </c>
      <c r="G18" s="33">
        <f>SUM(G7:G17)</f>
        <v>1667928756</v>
      </c>
      <c r="H18" s="32">
        <f t="shared" si="1"/>
        <v>139568880</v>
      </c>
      <c r="I18" s="32">
        <f t="shared" si="1"/>
        <v>54763417</v>
      </c>
      <c r="J18" s="32">
        <f t="shared" si="1"/>
        <v>27382500000</v>
      </c>
      <c r="K18" s="32">
        <f t="shared" si="1"/>
        <v>21177364775</v>
      </c>
      <c r="L18" s="32">
        <f t="shared" si="1"/>
        <v>841364912</v>
      </c>
      <c r="M18" s="34">
        <f>SUM(M7:M17)</f>
        <v>174515285</v>
      </c>
      <c r="N18" s="33">
        <f>SUM(N7:N17)</f>
        <v>5051863869</v>
      </c>
      <c r="O18" s="32">
        <f t="shared" si="1"/>
        <v>54331637</v>
      </c>
      <c r="P18" s="33">
        <f>SUM(P7:P17)</f>
        <v>10548884</v>
      </c>
      <c r="Q18" s="32">
        <f t="shared" si="1"/>
        <v>4281344673</v>
      </c>
      <c r="R18" s="34">
        <f>SUM(R7:R17)</f>
        <v>101733613</v>
      </c>
      <c r="S18" s="33">
        <f>SUM(S7:S17)</f>
        <v>2311434436</v>
      </c>
      <c r="T18" s="32">
        <f t="shared" si="1"/>
        <v>1157795990</v>
      </c>
      <c r="U18" s="34">
        <f>SUM(U7:U17)</f>
        <v>194915868</v>
      </c>
      <c r="V18" s="33">
        <f>SUM(V7:V17)</f>
        <v>89745585.659999996</v>
      </c>
      <c r="W18" s="32">
        <f t="shared" si="1"/>
        <v>845654871</v>
      </c>
      <c r="X18" s="33">
        <f>SUM(X7:X17)</f>
        <v>485394436</v>
      </c>
      <c r="Y18" s="32">
        <f t="shared" si="1"/>
        <v>230962114</v>
      </c>
      <c r="Z18" s="34">
        <f>SUM(Z7:Z17)</f>
        <v>1616149956</v>
      </c>
      <c r="AA18" s="33">
        <f>SUM(AA7:AA17)</f>
        <v>3479318962</v>
      </c>
      <c r="AB18" s="33">
        <f>SUM(AB7:AB17)</f>
        <v>2392913013</v>
      </c>
      <c r="AC18" s="32">
        <f t="shared" si="1"/>
        <v>769380692</v>
      </c>
      <c r="AD18" s="33">
        <f>SUM(AD7:AD17)</f>
        <v>38454131</v>
      </c>
      <c r="AE18" s="32">
        <f t="shared" si="1"/>
        <v>15701646768</v>
      </c>
      <c r="AF18" s="34">
        <f>SUM(AF7:AF17)</f>
        <v>736853830</v>
      </c>
      <c r="AG18" s="33">
        <f>SUM(AG7:AG17)</f>
        <v>5493848643</v>
      </c>
      <c r="AH18" s="32">
        <f t="shared" si="1"/>
        <v>1144</v>
      </c>
      <c r="AI18" s="33">
        <f>SUM(AI7:AI17)</f>
        <v>57916</v>
      </c>
      <c r="AJ18" s="32">
        <f t="shared" si="1"/>
        <v>6050</v>
      </c>
      <c r="AK18" s="33">
        <f>SUM(AK7:AK17)</f>
        <v>73257</v>
      </c>
      <c r="AL18" s="35"/>
      <c r="AM18" s="8"/>
    </row>
    <row r="25" spans="1:39" x14ac:dyDescent="0.2">
      <c r="A25" s="1"/>
      <c r="E25" s="1"/>
      <c r="F25" s="2"/>
      <c r="G25" s="2"/>
      <c r="AM25" s="1"/>
    </row>
  </sheetData>
  <mergeCells count="11">
    <mergeCell ref="E5:E6"/>
    <mergeCell ref="AL5:AL6"/>
    <mergeCell ref="B5:B6"/>
    <mergeCell ref="F5:AK5"/>
    <mergeCell ref="AL2:AL4"/>
    <mergeCell ref="E1:AK4"/>
    <mergeCell ref="A18:D18"/>
    <mergeCell ref="B1:D4"/>
    <mergeCell ref="C5:C6"/>
    <mergeCell ref="A5:A6"/>
    <mergeCell ref="D5:D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31" fitToHeight="0" orientation="landscape" r:id="rId1"/>
  <ignoredErrors>
    <ignoredError sqref="F12 E18:E19 F15 F13 F16 F18:F19 F17 H12 H15 H13 H16 H18:H19 H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2021 PCJIC</vt:lpstr>
      <vt:lpstr>'POAI 2021 PCJIC'!Área_de_impresión</vt:lpstr>
      <vt:lpstr>'POAI 2021 PCJIC'!Títulos_a_imprimir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Poli</cp:lastModifiedBy>
  <cp:lastPrinted>2021-05-13T22:44:54Z</cp:lastPrinted>
  <dcterms:created xsi:type="dcterms:W3CDTF">2015-02-11T19:15:54Z</dcterms:created>
  <dcterms:modified xsi:type="dcterms:W3CDTF">2021-05-25T21:31:38Z</dcterms:modified>
</cp:coreProperties>
</file>